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showInkAnnotation="0" autoCompressPictures="0"/>
  <mc:AlternateContent xmlns:mc="http://schemas.openxmlformats.org/markup-compatibility/2006">
    <mc:Choice Requires="x15">
      <x15ac:absPath xmlns:x15ac="http://schemas.microsoft.com/office/spreadsheetml/2010/11/ac" url="/Users/anamariaesteves/CIG Dropbox/CIG Team Folder/Business Development/Monthly newsletter/Navigator’s Kit/2. Mar 25 - HuRi/"/>
    </mc:Choice>
  </mc:AlternateContent>
  <xr:revisionPtr revIDLastSave="0" documentId="8_{4D534E0F-2ABF-AE4F-9E1B-FA31144D0CE3}" xr6:coauthVersionLast="47" xr6:coauthVersionMax="47" xr10:uidLastSave="{00000000-0000-0000-0000-000000000000}"/>
  <bookViews>
    <workbookView xWindow="0" yWindow="720" windowWidth="29400" windowHeight="18400" tabRatio="828" xr2:uid="{00000000-000D-0000-FFFF-FFFF00000000}"/>
  </bookViews>
  <sheets>
    <sheet name="Contents Page" sheetId="10" r:id="rId1"/>
    <sheet name="1. Scoping" sheetId="4" r:id="rId2"/>
    <sheet name="2. Assessment" sheetId="8" r:id="rId3"/>
    <sheet name="3. Human Rights Issues" sheetId="7" r:id="rId4"/>
    <sheet name="4.Significance Scores(Negative)" sheetId="5" r:id="rId5"/>
    <sheet name="5.Significance Scores(Positive)" sheetId="6" r:id="rId6"/>
    <sheet name="SH" sheetId="9" state="hidden" r:id="rId7"/>
  </sheets>
  <definedNames>
    <definedName name="_xlnm.Print_Area" localSheetId="1">'1. Scoping'!$B$3:$T$34</definedName>
    <definedName name="_xlnm.Print_Area" localSheetId="3">'3. Human Rights Issues'!$B$1:$C$59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6" i="8" l="1"/>
  <c r="T7" i="8"/>
  <c r="T8" i="8"/>
  <c r="T9" i="8"/>
  <c r="T10" i="8"/>
  <c r="T11" i="8"/>
  <c r="T12" i="8"/>
  <c r="T13" i="8"/>
  <c r="T14" i="8"/>
  <c r="T15" i="8"/>
  <c r="T16" i="8"/>
  <c r="T17" i="8"/>
  <c r="T18" i="8"/>
  <c r="T19" i="8"/>
  <c r="T20" i="8"/>
  <c r="T21" i="8"/>
  <c r="T22" i="8"/>
  <c r="T23" i="8"/>
  <c r="T24" i="8"/>
  <c r="T25" i="8"/>
  <c r="T26" i="8"/>
  <c r="T27" i="8"/>
  <c r="T28" i="8"/>
  <c r="T5" i="8"/>
  <c r="AC5" i="8"/>
  <c r="AC6" i="8"/>
  <c r="AC8" i="8"/>
  <c r="AC9" i="8"/>
  <c r="AC10" i="8"/>
  <c r="AC11" i="8"/>
  <c r="AC12" i="8"/>
  <c r="AC13" i="8"/>
  <c r="AC14" i="8"/>
  <c r="AC15" i="8"/>
  <c r="AC16" i="8"/>
  <c r="AC17" i="8"/>
  <c r="AC18" i="8"/>
  <c r="AC19" i="8"/>
  <c r="AC20" i="8"/>
  <c r="AC21" i="8"/>
  <c r="AC22" i="8"/>
  <c r="AC23" i="8"/>
  <c r="AC24" i="8"/>
  <c r="AC25" i="8"/>
  <c r="AC26" i="8"/>
  <c r="AC27" i="8"/>
  <c r="AC28" i="8"/>
  <c r="AC7" i="8"/>
  <c r="B10" i="10"/>
  <c r="B9" i="10"/>
  <c r="B8" i="10"/>
  <c r="B6" i="10"/>
  <c r="B7" i="10"/>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6" i="4"/>
  <c r="T35" i="4"/>
  <c r="O36" i="4"/>
  <c r="O6" i="4"/>
  <c r="O7" i="4"/>
  <c r="O8" i="4"/>
  <c r="O9" i="4"/>
  <c r="O10" i="4"/>
  <c r="O11" i="4"/>
  <c r="O12" i="4"/>
  <c r="O13" i="4"/>
  <c r="O14" i="4"/>
  <c r="O15" i="4"/>
  <c r="O16" i="4"/>
  <c r="O17" i="4"/>
  <c r="O18" i="4"/>
  <c r="O19" i="4"/>
  <c r="O20" i="4"/>
  <c r="O21" i="4"/>
  <c r="O22" i="4"/>
  <c r="O23" i="4"/>
  <c r="O24" i="4"/>
  <c r="O25" i="4"/>
  <c r="O26" i="4"/>
  <c r="O27" i="4"/>
  <c r="O28" i="4"/>
  <c r="O29" i="4"/>
  <c r="O30" i="4"/>
  <c r="O31" i="4"/>
  <c r="O32" i="4"/>
  <c r="O34" i="4"/>
  <c r="O33" i="4"/>
  <c r="O35" i="4"/>
  <c r="O37" i="4"/>
</calcChain>
</file>

<file path=xl/sharedStrings.xml><?xml version="1.0" encoding="utf-8"?>
<sst xmlns="http://schemas.openxmlformats.org/spreadsheetml/2006/main" count="375" uniqueCount="265">
  <si>
    <t>Remediability</t>
  </si>
  <si>
    <t>Moderate</t>
  </si>
  <si>
    <t>Magnitude</t>
  </si>
  <si>
    <t>Ease of implementation</t>
  </si>
  <si>
    <t xml:space="preserve">Topic areas </t>
  </si>
  <si>
    <t>Examples of likely human rights that could be affected</t>
  </si>
  <si>
    <t xml:space="preserve">Land and property </t>
  </si>
  <si>
    <t xml:space="preserve">Right to own property </t>
  </si>
  <si>
    <t xml:space="preserve">Right to adequate housing </t>
  </si>
  <si>
    <t xml:space="preserve">Right to a standard of living adequate for the health and well-being of the individual and his/her family </t>
  </si>
  <si>
    <t xml:space="preserve">Right to participate freely in the cultural life of community </t>
  </si>
  <si>
    <t xml:space="preserve">Workers </t>
  </si>
  <si>
    <t xml:space="preserve">Treatment of workers should be consistent with the International Labour Organization Core Labour Conventions, i.e. businesses must: </t>
  </si>
  <si>
    <t xml:space="preserve">allow freedom of association and collective bargaining; </t>
  </si>
  <si>
    <t xml:space="preserve">prohibit the hiring of underage workers; </t>
  </si>
  <si>
    <t xml:space="preserve">prohibit recruitment, use and practices of forced labour; </t>
  </si>
  <si>
    <t xml:space="preserve">prohibit discrimination in hiring practices or pay; and </t>
  </si>
  <si>
    <t xml:space="preserve">provide just and favourable working conditions. </t>
  </si>
  <si>
    <t xml:space="preserve">Livelihood </t>
  </si>
  <si>
    <t xml:space="preserve">Right to food </t>
  </si>
  <si>
    <t xml:space="preserve">Right to work and to just and favourable conditions of work (see above) </t>
  </si>
  <si>
    <t xml:space="preserve">Right to education </t>
  </si>
  <si>
    <t xml:space="preserve">Right to freedom of expression and access to information </t>
  </si>
  <si>
    <t xml:space="preserve">Right to the highest attainable standard of physical and mental health </t>
  </si>
  <si>
    <t xml:space="preserve">Community health and access to public services </t>
  </si>
  <si>
    <t xml:space="preserve">Right to participate freely in the cultural life of the community </t>
  </si>
  <si>
    <t xml:space="preserve">Right to equal access to public service in own country </t>
  </si>
  <si>
    <t xml:space="preserve">Right to life, liberty and security of person </t>
  </si>
  <si>
    <t xml:space="preserve">Right to freedom from torture or cruel, inhuman or degrading treatment or punishment </t>
  </si>
  <si>
    <t xml:space="preserve">Right to freedom from arbitrary arrest, detention or exile </t>
  </si>
  <si>
    <t xml:space="preserve">Right of detained persons to humane treatment </t>
  </si>
  <si>
    <t xml:space="preserve">Right to freedom of assembly, freedom of association and collective bargaining </t>
  </si>
  <si>
    <t>Right to an effective remedy </t>
  </si>
  <si>
    <t xml:space="preserve">Indigenous Peoples </t>
  </si>
  <si>
    <t xml:space="preserve">Right to self-determination </t>
  </si>
  <si>
    <t xml:space="preserve">Right to equal recognition and protection under the law </t>
  </si>
  <si>
    <t xml:space="preserve">Right to an effective remedy </t>
  </si>
  <si>
    <t xml:space="preserve">Specific collective and group rights of Indigenous Peoples as captured in the UN Declaration on the Rights of Indigenous Peoples, 2007 and ILO Convention No. 169. </t>
  </si>
  <si>
    <t xml:space="preserve">Vulnerable groups/ individuals </t>
  </si>
  <si>
    <t xml:space="preserve">Right to a standard of living adequate for the health and well- being of the individual and his/her family </t>
  </si>
  <si>
    <t>Refer to: DIHR &amp; IPIECA 2013 Integrating human rights into environmental, social and health impact assessments. A practical guide for the oil and gas industry. Available from: http://www.ipieca.org/sites/default/files/publications/Integrating_HR_into_environmental_social_and_HIS_0.pdf</t>
  </si>
  <si>
    <t>Severe</t>
  </si>
  <si>
    <t>Major</t>
  </si>
  <si>
    <t>Minor</t>
  </si>
  <si>
    <t>Insignificant</t>
  </si>
  <si>
    <t>Select a level for each significance criterion below</t>
  </si>
  <si>
    <t>Level</t>
  </si>
  <si>
    <t>Gravity</t>
  </si>
  <si>
    <t>G1</t>
  </si>
  <si>
    <t>G2</t>
  </si>
  <si>
    <t>G3</t>
  </si>
  <si>
    <t>E1</t>
  </si>
  <si>
    <t>E2</t>
  </si>
  <si>
    <t>E3</t>
  </si>
  <si>
    <t>Vulnerability</t>
  </si>
  <si>
    <t>V1</t>
  </si>
  <si>
    <t>V2</t>
  </si>
  <si>
    <t>R1</t>
  </si>
  <si>
    <t>R2</t>
  </si>
  <si>
    <t>R3</t>
  </si>
  <si>
    <t>Use selection above to determine consequence category</t>
  </si>
  <si>
    <t>G2 and V2 and E1/E2 and R1/R2</t>
  </si>
  <si>
    <t>G3 and E1/E2 and V2 and R3</t>
  </si>
  <si>
    <t>Select a level for each significance criterion below:</t>
  </si>
  <si>
    <t>M1</t>
  </si>
  <si>
    <t>M2</t>
  </si>
  <si>
    <t>M3</t>
  </si>
  <si>
    <t>I1</t>
  </si>
  <si>
    <t>I2</t>
  </si>
  <si>
    <t>I3</t>
  </si>
  <si>
    <t>Use selection above to determine consequence category:</t>
  </si>
  <si>
    <t>M1 and I2/I3 (regardless of extent or vulnerability)</t>
  </si>
  <si>
    <t>M2 and E1/V1 and I2/I3</t>
  </si>
  <si>
    <t>M2 and E2/E3/V2 and I2/I3</t>
  </si>
  <si>
    <t>M3 and V1 and I2/I3</t>
  </si>
  <si>
    <t>M3 and V2 and I2/I3, or</t>
  </si>
  <si>
    <t xml:space="preserve">I1 (regardless of magnitude, extent, vulnerability) </t>
  </si>
  <si>
    <t>Potential human rights issues</t>
  </si>
  <si>
    <t>Assessment of negative impact significance</t>
  </si>
  <si>
    <t>Assessment of positive impact significance</t>
  </si>
  <si>
    <t xml:space="preserve">Impact to a tangible human right infringement of access to basic life necessities (including education, livelihood, etc.) </t>
  </si>
  <si>
    <t>E1 (and V1)</t>
  </si>
  <si>
    <t>R1 (and V1)</t>
  </si>
  <si>
    <t xml:space="preserve">G2 and V1 and R1/R2 </t>
  </si>
  <si>
    <t>E1 and R1/R2</t>
  </si>
  <si>
    <t xml:space="preserve">G2 and V2 and E3 </t>
  </si>
  <si>
    <t>G2 and V1 and R3, or</t>
  </si>
  <si>
    <t>G3 and V1, or</t>
  </si>
  <si>
    <t>Comments or supporting information</t>
  </si>
  <si>
    <t>Preliminary scoping evaluation</t>
  </si>
  <si>
    <t>Yes</t>
  </si>
  <si>
    <t>No</t>
  </si>
  <si>
    <t>?</t>
  </si>
  <si>
    <t xml:space="preserve">A. Can Gravity be classified G1 or G2? </t>
  </si>
  <si>
    <t>B. Can Extent be classified as E1 or E2?</t>
  </si>
  <si>
    <t>C. Is the impact affecting vulnerable groups? (V1)</t>
  </si>
  <si>
    <t xml:space="preserve">Extent
</t>
  </si>
  <si>
    <t>A. Significant improvement within first 5 years?  (M1 or M2)</t>
  </si>
  <si>
    <t>B. Benefit to large number of affected people or vulnerable groups? E1, E2 or V1)</t>
  </si>
  <si>
    <t>Operation</t>
  </si>
  <si>
    <t>Well operation</t>
  </si>
  <si>
    <t>Likely not. Some workers may have pre-existing health conditions that made them sensible to pollutants.</t>
  </si>
  <si>
    <t>R2 - technical mitigations available, but still residual emissions. Initiatives for provision of free medical checkups facing resistance/lack of political will from state and O&amp;G industry. Company financing expansion of existing health programs for at risk populations as monitoring and mitigation strategy as next best alternative.</t>
  </si>
  <si>
    <t>G1 (unless R3 is guaranteed)</t>
  </si>
  <si>
    <t>HSE Manager</t>
  </si>
  <si>
    <t>Daily records of sensors Monthly monitoring reports</t>
  </si>
  <si>
    <t>There are not many workers, but all will have the same exposure, unless the emissions are adequately mitigated</t>
  </si>
  <si>
    <t>Information from the EIA team or more research on health impacts from similar operations is needed to scope how many people are in the radius of impact from air pollution from the well operation as a whole.</t>
  </si>
  <si>
    <t xml:space="preserve">Combined air emissions from the well operation affecting workers' health </t>
  </si>
  <si>
    <t>E1 or E2 (to be verified with air quality experts)</t>
  </si>
  <si>
    <t>Workers to use sensors targeting target pollutants. OHS monitoring records of overexposures and sick leave. Worker's annual/bi-annual health check.</t>
  </si>
  <si>
    <t>a) Modelling of pollutants emission and dispersion for the project technology and location, validated with results from similar operations b) Air quality health impact study by specialist,  projection based on health statistics from areas with similar operations in the region</t>
  </si>
  <si>
    <t>V1 - population generally vulnerable in terms of poverty and access to housing and health services, % elderly and persons with respiratory pre-existing problems to be verified</t>
  </si>
  <si>
    <t>Company employment records</t>
  </si>
  <si>
    <t>Purchasing power levels tend to increase by around 5-10% in other areas of Texas were gas projects are developed</t>
  </si>
  <si>
    <t>Will cause death or adverse health effects that could lead to a significant reduction in quality of life and/or longevity.</t>
  </si>
  <si>
    <t>Continued exposure is generally likely to lead to adverse health effects.</t>
  </si>
  <si>
    <t>Impact to cultural, economic, natural and social infrastructure/assets that have been identified as highly valued by identified groups or subject matter experts in the scoping and assessment steps of the impact assessment.</t>
  </si>
  <si>
    <t xml:space="preserve">Impact to ecosystem services which are identified as crucial to livelihoods, health, safety, or culture in scoping and assessment steps of the impact assessment. </t>
  </si>
  <si>
    <t>All other impacts.</t>
  </si>
  <si>
    <t xml:space="preserve">A majority of the affected group (verifiable through a statistically representative data set). </t>
  </si>
  <si>
    <t>A minority of the affected group (verifiable through a statistically representative data set).</t>
  </si>
  <si>
    <t xml:space="preserve">A few random cases. </t>
  </si>
  <si>
    <t xml:space="preserve">Will impact vulnerable groups, or entire community is vulnerable to this impact due to recent trends and events (e.g. conflict, natural disasters, cumulative impacts). </t>
  </si>
  <si>
    <t>Will impact groups not found vulnerable in the given context.</t>
  </si>
  <si>
    <t>Difficult – complex technical requirements, little acceptance of remediation by the identified group, low capacity of implementation partner, no viable replacement for loss of ecosystems services.</t>
  </si>
  <si>
    <t xml:space="preserve">Moderate – simpler technical requirements, acceptance by the identified group, implementation partner can deliver with some capacity development. </t>
  </si>
  <si>
    <t>Easy – simple technical requirements, acceptance by the identified group, implementation partner has capacity to deliver.</t>
  </si>
  <si>
    <t>G3 and E1/E2 and R1/R2 (and V2)</t>
  </si>
  <si>
    <t>G3 and E3 and V2 and R2/R3</t>
  </si>
  <si>
    <t xml:space="preserve">Major improvement to negatively affected group's quality of life/wellbeing within 5 years. Addresses community priority needs and expectations. </t>
  </si>
  <si>
    <t>Moderate improvement to the negatively affected group's quality of life/wellbeing within 5 years. Addresses community needs and expectations.</t>
  </si>
  <si>
    <t>Negligible/minor improvement to the negatively affected group's quality of life/wellbeing.</t>
  </si>
  <si>
    <t>Most of the affected group (verifiable through a statistically representative data set).</t>
  </si>
  <si>
    <t>A few random cases within the affected group, or people outside the impact area.</t>
  </si>
  <si>
    <t>Will benefit vulnerable groups.</t>
  </si>
  <si>
    <t>Will benefit other stakeholder groups.</t>
  </si>
  <si>
    <t xml:space="preserve">Difficult – complex technical requirements, little stakeholder acceptance, no alignment with government development plans, low capacity of implementation organisation, potential for corruption is difficult to control. </t>
  </si>
  <si>
    <t>Moderate - simpler technical requirements, stakeholder acceptance, alignment with government development plans, implementing organisation can deliver with some capacity development, potential for corruption can be controlled.</t>
  </si>
  <si>
    <t>Easy - simple technical requirements, stakeholder acceptance, alignment with government development plans, implementation partner has capacity to deliver, no potential for corruption.</t>
  </si>
  <si>
    <t xml:space="preserve">Intense </t>
  </si>
  <si>
    <r>
      <t xml:space="preserve">3. What are the potential negative impacts associated with this activity? </t>
    </r>
    <r>
      <rPr>
        <i/>
        <sz val="12"/>
        <rFont val="Calibri"/>
        <family val="2"/>
      </rPr>
      <t>(Note: Start a new row for each new impact and describe the impact pathway)</t>
    </r>
  </si>
  <si>
    <t>0:Likely not a priority
1: High or moderate priority</t>
  </si>
  <si>
    <t>Project workers are subject to air emissions from different sources around the well. We don't know at this point if they are adequately mitigated</t>
  </si>
  <si>
    <t xml:space="preserve">  Indicators, Mitigation, Significance Assessment, Monitoring</t>
  </si>
  <si>
    <t>Source: Community Insights Group  (2024)</t>
  </si>
  <si>
    <t xml:space="preserve">TABLE OF CONTENTS </t>
  </si>
  <si>
    <t>Right to access to essential public services (e.g., water, sanitation, health care)</t>
  </si>
  <si>
    <t>Security and personal integrity</t>
  </si>
  <si>
    <t>Right to a fair trial and due process</t>
  </si>
  <si>
    <t>Expression and Information</t>
  </si>
  <si>
    <t>Right to freedom of speech</t>
  </si>
  <si>
    <t>Right to access public information</t>
  </si>
  <si>
    <t>Right to freedom of assembly</t>
  </si>
  <si>
    <t xml:space="preserve">Water and Sanitation </t>
  </si>
  <si>
    <t xml:space="preserve">Right to clean water </t>
  </si>
  <si>
    <t xml:space="preserve">Right to sanitation </t>
  </si>
  <si>
    <t>Right to cultural heritage and traditions</t>
  </si>
  <si>
    <t>Right to free, prior, and informed consent on matters affecting Indigenous lands</t>
  </si>
  <si>
    <t>Right to protection from displacement</t>
  </si>
  <si>
    <t>Right to non-discrimination and equal recognition under the law</t>
  </si>
  <si>
    <t xml:space="preserve">Right to protection from discrimination based on race, gender, disability, sexual orientation, or other status </t>
  </si>
  <si>
    <t>Right to adequate housing and social protection</t>
  </si>
  <si>
    <t>Rights specific to women, children, persons with disabilities, and LGBTQ+ individuals</t>
  </si>
  <si>
    <t>Environmental rights</t>
  </si>
  <si>
    <t>Right to a clean, healthy, and sustainable environment</t>
  </si>
  <si>
    <t>Right to information and participation in environmental decision-making</t>
  </si>
  <si>
    <t>Right to protection from environmental harm</t>
  </si>
  <si>
    <t>Right to remedy for environmental degradation</t>
  </si>
  <si>
    <t>Yes                 
No                 
? (Unknown)</t>
  </si>
  <si>
    <t>Residents of Arlington living near the wells and workers stationed around the operation site (to be defined by environmental studies).</t>
  </si>
  <si>
    <t xml:space="preserve">Yes - Right to health (the highest attainable standard of physical and mental health). </t>
  </si>
  <si>
    <t>Temporary and contract workers who may not have access to adequate healthcare benefits or protective equipment. 
Workers with pre-existing health conditions (e.g., respiratory diseases) are also more vulnerable due to higher sensitivity to pollutants.</t>
  </si>
  <si>
    <t>Residents living in Arlington, especially those in areas close to the well operation, where increased ozone and VOC (volatile organic compounds) levels are expected. This includes households, schools, and local businesses.</t>
  </si>
  <si>
    <t>Young children and elderly are particularly sensitive to air quality issues due to weaker immune systems. 
Low-income households may struggle with healthcare access or might not be able to afford the costs of medical treatment for respiratory issues aggravated by poor air quality.</t>
  </si>
  <si>
    <t>Yes - Right to the highest attainable standard of physical and mental health. If air quality deteriorates significantly and health impacts are not mitigated, this could violate the right to a clean and healthy environment.</t>
  </si>
  <si>
    <t xml:space="preserve">The project is expected to generate 110 stable, full-time positions, providing long-term employment opportunities to the local workforce. </t>
  </si>
  <si>
    <t>Impacts on health can be expected, but more information is needed to understand how severe these are or can be. If affected persons cannot afford the diagnostic or treatment, because many in the area are poor and do not have health insurance, this could escalate to G1.</t>
  </si>
  <si>
    <r>
      <t xml:space="preserve">7. Are there any potential positive impacts associated with this activity? If yes, what </t>
    </r>
    <r>
      <rPr>
        <i/>
        <sz val="12"/>
        <rFont val="Calibri"/>
        <family val="2"/>
      </rPr>
      <t>(Note: Start a new row and describe the potential positive impact and the impact pathway)</t>
    </r>
  </si>
  <si>
    <t>The project will lead to an increase in household income levels, directly benefiting those employed and indirectly supporting the broader economy . With more disposable income, families will be able to increase their purchasing power, leading to higher demand for local goods and services. This rise in economic activity will have a positive impact on local businesses, potentially spurring further job creation and contributing to overall community well-being.</t>
  </si>
  <si>
    <r>
      <t xml:space="preserve">8. PRELIMINARY Assessment of </t>
    </r>
    <r>
      <rPr>
        <b/>
        <sz val="12"/>
        <color rgb="FFFF0000"/>
        <rFont val="Calibri"/>
        <family val="2"/>
      </rPr>
      <t>NEGATIVE</t>
    </r>
    <r>
      <rPr>
        <b/>
        <sz val="12"/>
        <rFont val="Calibri"/>
        <family val="2"/>
      </rPr>
      <t xml:space="preserve"> impact significance
(See Sheet 4.)</t>
    </r>
  </si>
  <si>
    <t>CALCULATIONS 
(DO NOT EDIT)</t>
  </si>
  <si>
    <t>Number of workers showing over-exposure of benzene, silica dust and diesel fumes - Number of cases of workers with occupational health issues reported in regular OHS health check ups</t>
  </si>
  <si>
    <t>Industry statistics, specially studies/reports from similar operations in the region</t>
  </si>
  <si>
    <r>
      <t xml:space="preserve">9.   PRELIMINARY Assessment of </t>
    </r>
    <r>
      <rPr>
        <b/>
        <sz val="12"/>
        <color rgb="FF14C934"/>
        <rFont val="Calibri"/>
        <family val="2"/>
      </rPr>
      <t>POSITIVE</t>
    </r>
    <r>
      <rPr>
        <b/>
        <sz val="12"/>
        <rFont val="Calibri"/>
        <family val="2"/>
      </rPr>
      <t xml:space="preserve"> impact significance                                                                        
(Start a new row. Remember these are positive impacts to negatively affected groups.)
See Sheet 5.)</t>
    </r>
  </si>
  <si>
    <t>Workers directly or indirectly ( subcontracted) employed in the project operations, particularly those working in areas with high exposure to harmful air emissions (e.g., near drilling sites or production facilities).</t>
  </si>
  <si>
    <t xml:space="preserve">The scoping sheet assists with early identification of impacts. There is a preliminary understanding of what the impacts are (relating to each project phase and specific activity), who will be affected, and a high-level determination of how significant the impact is. </t>
  </si>
  <si>
    <t>The assessment sheet goes into greater detail for each impact. It includes an automated section of the sheet for determining significance based on criterion (see score sheets) for impacts. The sheet also assists in monitoring and management of impacts, with columns to begin to identify relevant indicators, develop possible mitigation or enhancements, and considerations of monitoring methods, responsibilities and frequencies.</t>
  </si>
  <si>
    <t xml:space="preserve">A. Comments or supporting information </t>
  </si>
  <si>
    <t xml:space="preserve">D. Comments or supporting information </t>
  </si>
  <si>
    <t xml:space="preserve">C. Comments or supporting information </t>
  </si>
  <si>
    <t xml:space="preserve">B. Comments or supporting information </t>
  </si>
  <si>
    <t>G1 or G2. 
 Need for further investigations on levels of exposure of community and health effects.</t>
  </si>
  <si>
    <r>
      <t xml:space="preserve">Overall significance category                    
</t>
    </r>
    <r>
      <rPr>
        <sz val="12"/>
        <rFont val="Calibri"/>
        <family val="2"/>
        <scheme val="minor"/>
      </rPr>
      <t>(Intense, Major, Moderate, Minor, Insignificant)</t>
    </r>
  </si>
  <si>
    <t>11. Direct/indirect impact</t>
  </si>
  <si>
    <t>Direct</t>
  </si>
  <si>
    <t>Permanent</t>
  </si>
  <si>
    <t>Temporary</t>
  </si>
  <si>
    <t>Indicator: Number of full-time jobs created, disaggregated by gender and residency.
Metric: Percentage increase in household income levels based on employment opportunities.</t>
  </si>
  <si>
    <t>Air quality measures of target contaminants before starting operations, 
Health baseline: Data from local clinics on existing cases of respiratory or nervous system problems.</t>
  </si>
  <si>
    <t>Company employment records (for tracking full-time job positions).
Household surveys to assess income levels before job creation begins.</t>
  </si>
  <si>
    <t>Enhancement: Offer local hiring priority and skills training programs in partnership with technical schools to prepare local workers for project roles.</t>
  </si>
  <si>
    <t>Mitigation: See a) above. + Use of personal protection equipment as indicated by OHS local guidelines. Personal sensors to measure exposure to target air pollutants. Regular medical checkups + check up when overexposure is suspected</t>
  </si>
  <si>
    <t>Quarterly reports.</t>
  </si>
  <si>
    <t>HR department, in collaboration with local labor boards.</t>
  </si>
  <si>
    <t>Jobs are more likely to go to workers with previous experience, probably from other projects.</t>
  </si>
  <si>
    <t>A. Magnitude          
 (M1, M2 or M3)</t>
  </si>
  <si>
    <t>B. Extent                 
(E1, E2 or E3)</t>
  </si>
  <si>
    <t>C. Vulnerability
(V1 or V2)</t>
  </si>
  <si>
    <t xml:space="preserve">D. Ease of Implementation 
(I1, I2 or I3) </t>
  </si>
  <si>
    <t xml:space="preserve">D. Remediability                 
(R1, R2 or R3) </t>
  </si>
  <si>
    <t>A. Gravity                   
(G1, G2 or G3)</t>
  </si>
  <si>
    <t>B. Extent                   
(E1, E2 or E3)</t>
  </si>
  <si>
    <t>C. Vulnerability 
(V1 or V2)</t>
  </si>
  <si>
    <t>This sheet can assist in identifying and assessing impacts with considerations of potential human rights issues that could be affected. While not exhaustive, the sheet provides examples of human rights organized by common SIA themes, such as “Workers” or “Indigenous Peoples”.</t>
  </si>
  <si>
    <r>
      <t xml:space="preserve">2. Project activity /source of impact   </t>
    </r>
    <r>
      <rPr>
        <sz val="12"/>
        <rFont val="Calibri"/>
        <family val="2"/>
      </rPr>
      <t xml:space="preserve">(e.g. land acquisition, drilling, facilities construction, etc.) </t>
    </r>
  </si>
  <si>
    <t>4. Who is potentially affected by this impact?</t>
  </si>
  <si>
    <t xml:space="preserve">Proceed to complete 8. for negative impacts only and 9. for positive impacts only. </t>
  </si>
  <si>
    <t>a) Concentration of diesel particulates, hydrogen sulfide and BTEX (or as determined by EIA), measured at the monitoring station by the nearest receptor, 
b) Incidence of respiratory diseases (as reported by local health centers).</t>
  </si>
  <si>
    <t>a) Use low-emission technologies to reduce air pollutants. Implement regular medical check-ups for affected communities. Provide air quality monitoring in high-exposure areas. 
b) Regular campaigns of free medical consultations/checkups at social service offices or  mobile clinics visiting the most affected areas</t>
  </si>
  <si>
    <t>13. Indicator or Metric </t>
  </si>
  <si>
    <t>14. Method for collecting baseline value for indicator</t>
  </si>
  <si>
    <r>
      <t>15. Baseline Data for impact</t>
    </r>
    <r>
      <rPr>
        <sz val="12"/>
        <color theme="4"/>
        <rFont val="Calibri"/>
        <family val="2"/>
        <scheme val="minor"/>
      </rPr>
      <t xml:space="preserve"> 
(Primary and secondary soruces of data for sound sources in recent years)</t>
    </r>
  </si>
  <si>
    <r>
      <t xml:space="preserve">17. Forecasted value (as a result of  with impact)           
</t>
    </r>
    <r>
      <rPr>
        <sz val="12"/>
        <color theme="4"/>
        <rFont val="Calibri"/>
        <family val="2"/>
        <scheme val="minor"/>
      </rPr>
      <t>no need to fill in for the exercise</t>
    </r>
  </si>
  <si>
    <r>
      <t xml:space="preserve">18. Benchmark or desired target/outcome description and value                        
</t>
    </r>
    <r>
      <rPr>
        <sz val="12"/>
        <color theme="4"/>
        <rFont val="Calibri"/>
        <family val="2"/>
        <scheme val="minor"/>
      </rPr>
      <t>no need to fill in for the exercise</t>
    </r>
  </si>
  <si>
    <t>22. Monitoring method</t>
  </si>
  <si>
    <t xml:space="preserve">23. Responsibility for monitoring </t>
  </si>
  <si>
    <t>24. Monitoring timing and frequency</t>
  </si>
  <si>
    <r>
      <t xml:space="preserve">OVERALL SIGNIFICANCE CATEGORY          
 </t>
    </r>
    <r>
      <rPr>
        <sz val="12"/>
        <rFont val="Calibri"/>
        <family val="2"/>
        <scheme val="minor"/>
      </rPr>
      <t>(Severe, Major, Moderate, Minor, Insignificant)</t>
    </r>
  </si>
  <si>
    <r>
      <t xml:space="preserve">12. Impact Duration 
</t>
    </r>
    <r>
      <rPr>
        <sz val="12"/>
        <color theme="1"/>
        <rFont val="Calibri"/>
        <family val="2"/>
        <scheme val="minor"/>
      </rPr>
      <t xml:space="preserve">(Temporary, permanent, unknown) </t>
    </r>
  </si>
  <si>
    <r>
      <t xml:space="preserve">16. Method of forecasting 
</t>
    </r>
    <r>
      <rPr>
        <sz val="12"/>
        <color theme="1"/>
        <rFont val="Calibri"/>
        <family val="2"/>
        <scheme val="minor"/>
      </rPr>
      <t>(to predict result with impact)</t>
    </r>
  </si>
  <si>
    <r>
      <t xml:space="preserve">19. Possible mitigation or enhancement 
</t>
    </r>
    <r>
      <rPr>
        <sz val="12"/>
        <color theme="1"/>
        <rFont val="Calibri"/>
        <family val="2"/>
        <scheme val="minor"/>
      </rPr>
      <t>(include specific measures necessary for differentially impacted groups.)</t>
    </r>
  </si>
  <si>
    <r>
      <t xml:space="preserve">20. Assessment of </t>
    </r>
    <r>
      <rPr>
        <b/>
        <sz val="12"/>
        <color rgb="FFFF0000"/>
        <rFont val="Calibri"/>
        <family val="2"/>
        <scheme val="minor"/>
      </rPr>
      <t>negative</t>
    </r>
    <r>
      <rPr>
        <b/>
        <sz val="12"/>
        <color theme="1"/>
        <rFont val="Calibri"/>
        <family val="2"/>
        <scheme val="minor"/>
      </rPr>
      <t xml:space="preserve"> impact significance 
</t>
    </r>
    <r>
      <rPr>
        <sz val="12"/>
        <color theme="1"/>
        <rFont val="Calibri"/>
        <family val="2"/>
        <scheme val="minor"/>
      </rPr>
      <t xml:space="preserve">(To be completed only if potential impact is NEGATIVE -use Significance score negative sheet) </t>
    </r>
  </si>
  <si>
    <r>
      <t xml:space="preserve">21.  Assessment of </t>
    </r>
    <r>
      <rPr>
        <b/>
        <sz val="12"/>
        <color rgb="FF14C934"/>
        <rFont val="Calibri"/>
        <family val="2"/>
        <scheme val="minor"/>
      </rPr>
      <t>positive</t>
    </r>
    <r>
      <rPr>
        <b/>
        <sz val="12"/>
        <color theme="1"/>
        <rFont val="Calibri"/>
        <family val="2"/>
        <scheme val="minor"/>
      </rPr>
      <t xml:space="preserve"> impact significance 
 </t>
    </r>
    <r>
      <rPr>
        <sz val="12"/>
        <color theme="1"/>
        <rFont val="Calibri"/>
        <family val="2"/>
        <scheme val="minor"/>
      </rPr>
      <t>(To be completed only if potential impact is POSITIVE - use significance scores positive sheet)</t>
    </r>
  </si>
  <si>
    <t xml:space="preserve">This sheet details the methodology for determining significance of negative impacts. It gives clear criterion for determining Gravity, Extent, Vulnerability, and Remediability relating to each impact. It also demonstrates what combinations of the above category scoring will determine a particular category of significance, for example “Severe” or “Minor”.  </t>
  </si>
  <si>
    <t>This sheet details the methodology for determining significance of positive impacts. It gives clear criterion for determining Magnitude, Extent, Vulnerability, and Ease of Implementation relating to each impact. It also demonstrates what combinations of the above category scoring will determine a particular category of significance, for example “Intense” or “Minor”.</t>
  </si>
  <si>
    <t xml:space="preserve">Local employment generation The project is expected to generate 110 stable, full-time positions, providing long-term employment opportunities to the local workforce. </t>
  </si>
  <si>
    <t>Project recruitment and procurement for the well and facilities operation</t>
  </si>
  <si>
    <t xml:space="preserve">Increased incidence of health issues, e.g. respiratory diseases due to combined air emissions from the well operation (well, compressor station, vehicles) affecting  community members living and working close to the wells </t>
  </si>
  <si>
    <t>The project will lead to an increase in household income levels  indirectly supporting the broader economy . With more disposable income, families will be able to increase their purchasing power, leading to higher demand for local goods and services. This rise in economic activity will have a positive impact on local businesses, potentially spurring further job creation and contributing to overall community well-being.</t>
  </si>
  <si>
    <t xml:space="preserve">Indirect </t>
  </si>
  <si>
    <r>
      <t xml:space="preserve">10.1 Scoped </t>
    </r>
    <r>
      <rPr>
        <b/>
        <sz val="12"/>
        <color rgb="FFFF0000"/>
        <rFont val="Calibri"/>
        <family val="2"/>
        <scheme val="minor"/>
      </rPr>
      <t>Negative</t>
    </r>
    <r>
      <rPr>
        <b/>
        <sz val="12"/>
        <color theme="1"/>
        <rFont val="Calibri"/>
        <family val="2"/>
        <scheme val="minor"/>
      </rPr>
      <t xml:space="preserve"> Project Issues 
</t>
    </r>
    <r>
      <rPr>
        <sz val="12"/>
        <color theme="1"/>
        <rFont val="Calibri"/>
        <family val="2"/>
        <scheme val="minor"/>
      </rPr>
      <t>rated as high or moderate priority in the scoping phase (See Sheet 1.)</t>
    </r>
  </si>
  <si>
    <r>
      <t xml:space="preserve">10.2 Scoped </t>
    </r>
    <r>
      <rPr>
        <b/>
        <sz val="12"/>
        <color rgb="FF14C934"/>
        <rFont val="Calibri"/>
        <family val="2"/>
        <scheme val="minor"/>
      </rPr>
      <t>Positive</t>
    </r>
    <r>
      <rPr>
        <b/>
        <sz val="12"/>
        <color theme="1"/>
        <rFont val="Calibri"/>
        <family val="2"/>
        <scheme val="minor"/>
      </rPr>
      <t xml:space="preserve"> Project Impacts  
</t>
    </r>
    <r>
      <rPr>
        <sz val="12"/>
        <color theme="1"/>
        <rFont val="Calibri"/>
        <family val="2"/>
        <scheme val="minor"/>
      </rPr>
      <t>rated as high or moderate priority in the scoping phase</t>
    </r>
    <r>
      <rPr>
        <b/>
        <sz val="12"/>
        <color theme="1"/>
        <rFont val="Calibri"/>
        <family val="2"/>
        <scheme val="minor"/>
      </rPr>
      <t xml:space="preserve"> </t>
    </r>
    <r>
      <rPr>
        <sz val="12"/>
        <color theme="1"/>
        <rFont val="Calibri"/>
        <family val="2"/>
        <scheme val="minor"/>
      </rPr>
      <t>(See Sheet 1)</t>
    </r>
  </si>
  <si>
    <t>The local workforce demands data from the project on the basis of the analysis of the local worker market. 
Economic forecasting that predicts increased household income and local spending based on the number of jobs created and filled by local workers.</t>
  </si>
  <si>
    <t>110 local FTEs</t>
  </si>
  <si>
    <t xml:space="preserve">n/a </t>
  </si>
  <si>
    <t>Responsible person for implementing a social management plan in the Company in coordination with health and environmental authorities. Data to be collected from  health programs for affected communities and other health services in the area, analysed by a community health expert (Environmental health team and local clinic staff, with oversight from the social management team.)</t>
  </si>
  <si>
    <t>Background measures of target contaminants at the project site;
Information on workers' health status from pre-occupational health check up.</t>
  </si>
  <si>
    <t>Air emissions from production well operations impacting the health of the nearby community and workers.
Air pollutants can cause respiratory problems and aggravate pre-existing conditions, such as asthma or bronchitis. These emissions may settle over time, leading to long-term environmental degradation that could affect agriculture and local water sources.</t>
  </si>
  <si>
    <t>Young children, the elderly, and individuals with pre-existing respiratory conditions (e.g., asthma) are particularly vulnerable to air pollutants due to higher sensitivity and lower adaptive capacity.
Low-income households without health insurance may face financial burdens from untreated illnesses, which can reduce their overall resilience.</t>
  </si>
  <si>
    <t>Yes - Right to just and favorable working conditions, including health and safety at work. Workers should be provided with adequate protective gear, health monitoring, and safe working conditions to minimize exposure to harmful substances.</t>
  </si>
  <si>
    <r>
      <t xml:space="preserve">6. Is this potential impact a human rights issue? </t>
    </r>
    <r>
      <rPr>
        <sz val="12"/>
        <rFont val="Calibri"/>
        <family val="2"/>
      </rPr>
      <t xml:space="preserve">(Y/N) 
</t>
    </r>
    <r>
      <rPr>
        <i/>
        <sz val="12"/>
        <rFont val="Calibri"/>
        <family val="2"/>
      </rPr>
      <t>Specify with the help of tab  '3. Human Rights Issues'</t>
    </r>
  </si>
  <si>
    <r>
      <t xml:space="preserve">5. Which of these affected groups are particularly vulnerable to impacts and why? </t>
    </r>
    <r>
      <rPr>
        <i/>
        <sz val="12"/>
        <rFont val="Calibri"/>
        <family val="2"/>
      </rPr>
      <t>(i.e. because they have higher  exposure, higher sensitivity, and lower  adaptive capacity)</t>
    </r>
  </si>
  <si>
    <t>Yes, according to the community profile, there are a lot of vulnerable households in the project area. Young children, the elderly, low-income households without healthcare, and respiratory-sensitive individuals.</t>
  </si>
  <si>
    <t>a) Concentration of diesel particulates, hydrogen sulfide, BTEX (as determined by EIA) located at nearest downwind houses, or nearest locations with vulnerable groups (schools, nurseries, etc.), b) Collect data from local health centers and specific health programs for the affected community as per mitigation, regarding the incidence of respiratory problems, anemia, nervous system problems and child weight at birth. Health data to be compared to similar communities not affected by fracking projects. Ideally, this should be an initiative coordinated with other fracking projects in the area.</t>
  </si>
  <si>
    <t>Information to be collected every 3-4 months, timed to consider seasonal weather changes (dry/wet season, winds, changes of temperature) and/or project activity plans.</t>
  </si>
  <si>
    <t>Employment records, and income changes in participating households.
Employment statistics to be included in HSE or OHS monitoring reports</t>
  </si>
  <si>
    <t>While the jobs will be available, it can be difficult to attract and retain a qualified workforce from the most affected groups. There have been no previous cases of internship programs, so it is uncertain if this will have the expected results.</t>
  </si>
  <si>
    <t xml:space="preserve">The number of jobs is not high compared to the total population; the workforce could, but not  likely to belong to some of the vulnerable groups identified </t>
  </si>
  <si>
    <t>Permanent jobs are expected to be reasonably wll paid, stable jobs. The skill set required/to be acquired is on demand in the area</t>
  </si>
  <si>
    <t>A number of people in the city expected to enjoy spin-off benefits from the gas developments is around 400-500.</t>
  </si>
  <si>
    <t>Preliminary assessment of potential impacts</t>
  </si>
  <si>
    <r>
      <t>1. Project phase:</t>
    </r>
    <r>
      <rPr>
        <sz val="12"/>
        <rFont val="Calibri"/>
        <family val="2"/>
      </rPr>
      <t xml:space="preserve"> exploration, development, operation, decommissioning</t>
    </r>
  </si>
  <si>
    <t>Social Impact Assessment Tool</t>
  </si>
  <si>
    <t>The SIA Impact Assessment tool is a practical tool that can be used for scoping and assessing social potential impacts and their significance. The tool allows for impacts to be identified with relevant considerations of the indicators, risks, and considerations for monitoring and management of the impact. It integrates a significance assessment methodology developed by Community Insights Group and the Danish Institute for Human Rights, allowing for a determination and assessment of significance based on negative or positive impact criteria. The tool includes an automated element for assessing significance, allowing for improved ease of use and simplicity.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</si>
</sst>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i/>
      <sz val="10"/>
      <color theme="1"/>
      <name val="Calibri"/>
      <family val="2"/>
    </font>
    <font>
      <b/>
      <sz val="10"/>
      <color rgb="FF000000"/>
      <name val="Calibri"/>
      <family val="2"/>
    </font>
    <font>
      <sz val="10"/>
      <color rgb="FF000000"/>
      <name val="Calibri"/>
      <family val="2"/>
    </font>
    <font>
      <b/>
      <sz val="12"/>
      <color rgb="FFFF0000"/>
      <name val="Calibri"/>
      <family val="2"/>
    </font>
    <font>
      <sz val="12"/>
      <color theme="1"/>
      <name val="Calibri"/>
      <family val="2"/>
    </font>
    <font>
      <sz val="14"/>
      <color theme="1"/>
      <name val="Calibri"/>
      <family val="2"/>
      <scheme val="minor"/>
    </font>
    <font>
      <sz val="12"/>
      <name val="Calibri"/>
      <family val="2"/>
    </font>
    <font>
      <b/>
      <sz val="16"/>
      <name val="Calibri"/>
      <family val="2"/>
    </font>
    <font>
      <b/>
      <sz val="9"/>
      <color rgb="FF000000"/>
      <name val="Calibri"/>
      <family val="2"/>
    </font>
    <font>
      <sz val="9"/>
      <color rgb="FF000000"/>
      <name val="Calibri"/>
      <family val="2"/>
    </font>
    <font>
      <sz val="9"/>
      <color theme="1"/>
      <name val="Calibri"/>
      <family val="2"/>
    </font>
    <font>
      <b/>
      <sz val="9"/>
      <color theme="1"/>
      <name val="Calibri"/>
      <family val="2"/>
    </font>
    <font>
      <sz val="9"/>
      <color rgb="FFFF0000"/>
      <name val="Calibri"/>
      <family val="2"/>
    </font>
    <font>
      <sz val="12"/>
      <color rgb="FFFF0000"/>
      <name val="Calibri"/>
      <family val="2"/>
    </font>
    <font>
      <b/>
      <sz val="10"/>
      <name val="Calibri"/>
      <family val="2"/>
    </font>
    <font>
      <u/>
      <sz val="6"/>
      <color theme="10"/>
      <name val="Calibri"/>
      <family val="2"/>
    </font>
    <font>
      <b/>
      <sz val="12"/>
      <name val="Calibri"/>
      <family val="2"/>
    </font>
    <font>
      <i/>
      <sz val="12"/>
      <name val="Calibri"/>
      <family val="2"/>
    </font>
    <font>
      <b/>
      <sz val="12"/>
      <color rgb="FF14C934"/>
      <name val="Calibri"/>
      <family val="2"/>
    </font>
    <font>
      <b/>
      <sz val="12"/>
      <color theme="1"/>
      <name val="Calibri"/>
      <family val="2"/>
    </font>
    <font>
      <b/>
      <sz val="12"/>
      <color theme="1"/>
      <name val="Calibri"/>
      <family val="2"/>
      <scheme val="minor"/>
    </font>
    <font>
      <b/>
      <sz val="12"/>
      <color theme="4"/>
      <name val="Calibri"/>
      <family val="2"/>
      <scheme val="minor"/>
    </font>
    <font>
      <sz val="12"/>
      <color theme="4"/>
      <name val="Calibri"/>
      <family val="2"/>
      <scheme val="minor"/>
    </font>
    <font>
      <b/>
      <sz val="12"/>
      <color rgb="FFFF0000"/>
      <name val="Calibri"/>
      <family val="2"/>
      <scheme val="minor"/>
    </font>
    <font>
      <b/>
      <sz val="16"/>
      <color theme="1"/>
      <name val="Calibri"/>
      <family val="2"/>
      <scheme val="minor"/>
    </font>
    <font>
      <sz val="16"/>
      <color theme="1"/>
      <name val="Calibri"/>
      <family val="2"/>
      <scheme val="minor"/>
    </font>
    <font>
      <b/>
      <sz val="20"/>
      <color theme="1" tint="0.499984740745262"/>
      <name val="Calibri"/>
      <family val="2"/>
      <scheme val="minor"/>
    </font>
    <font>
      <sz val="10"/>
      <color theme="1"/>
      <name val="Calibri"/>
      <family val="2"/>
      <scheme val="minor"/>
    </font>
    <font>
      <b/>
      <sz val="10"/>
      <color theme="1"/>
      <name val="Calibri"/>
      <family val="2"/>
    </font>
    <font>
      <sz val="12"/>
      <color rgb="FF14C934"/>
      <name val="Calibri"/>
      <family val="2"/>
    </font>
    <font>
      <sz val="12"/>
      <color rgb="FFC00000"/>
      <name val="Calibri"/>
      <family val="2"/>
    </font>
    <font>
      <b/>
      <sz val="12"/>
      <color rgb="FFC00000"/>
      <name val="Calibri"/>
      <family val="2"/>
    </font>
    <font>
      <b/>
      <sz val="12"/>
      <name val="Calibri"/>
      <family val="2"/>
      <scheme val="minor"/>
    </font>
    <font>
      <b/>
      <sz val="12"/>
      <color rgb="FF14C934"/>
      <name val="Calibri"/>
      <family val="2"/>
      <scheme val="minor"/>
    </font>
    <font>
      <sz val="12"/>
      <name val="Calibri"/>
      <family val="2"/>
      <scheme val="minor"/>
    </font>
    <font>
      <i/>
      <sz val="10"/>
      <color theme="1"/>
      <name val="Calibri"/>
      <family val="2"/>
      <scheme val="minor"/>
    </font>
    <font>
      <u/>
      <sz val="14"/>
      <name val="Calibri"/>
      <family val="2"/>
      <scheme val="minor"/>
    </font>
    <font>
      <i/>
      <sz val="11"/>
      <color theme="1"/>
      <name val="Calibri"/>
      <family val="2"/>
      <scheme val="minor"/>
    </font>
  </fonts>
  <fills count="26">
    <fill>
      <patternFill patternType="none"/>
    </fill>
    <fill>
      <patternFill patternType="gray125"/>
    </fill>
    <fill>
      <patternFill patternType="solid">
        <fgColor rgb="FFEEECE1"/>
        <bgColor indexed="64"/>
      </patternFill>
    </fill>
    <fill>
      <patternFill patternType="solid">
        <fgColor rgb="FFFFFFFF"/>
        <bgColor indexed="64"/>
      </patternFill>
    </fill>
    <fill>
      <patternFill patternType="solid">
        <fgColor rgb="FFFF0000"/>
        <bgColor indexed="64"/>
      </patternFill>
    </fill>
    <fill>
      <patternFill patternType="solid">
        <fgColor theme="9"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FFFD78"/>
        <bgColor indexed="64"/>
      </patternFill>
    </fill>
    <fill>
      <patternFill patternType="solid">
        <fgColor rgb="FFD5FC79"/>
        <bgColor indexed="64"/>
      </patternFill>
    </fill>
    <fill>
      <patternFill patternType="solid">
        <fgColor rgb="FF28EE59"/>
        <bgColor indexed="64"/>
      </patternFill>
    </fill>
    <fill>
      <patternFill patternType="solid">
        <fgColor rgb="FF14C934"/>
        <bgColor indexed="64"/>
      </patternFill>
    </fill>
    <fill>
      <patternFill patternType="solid">
        <fgColor rgb="FF188333"/>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A5B3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60">
    <border>
      <left/>
      <right/>
      <top/>
      <bottom/>
      <diagonal/>
    </border>
    <border>
      <left style="thin">
        <color auto="1"/>
      </left>
      <right style="thin">
        <color auto="1"/>
      </right>
      <top style="thin">
        <color auto="1"/>
      </top>
      <bottom style="thin">
        <color auto="1"/>
      </bottom>
      <diagonal/>
    </border>
    <border>
      <left style="medium">
        <color rgb="FFC0504D"/>
      </left>
      <right/>
      <top style="medium">
        <color rgb="FFC0504D"/>
      </top>
      <bottom style="medium">
        <color rgb="FFC0504D"/>
      </bottom>
      <diagonal/>
    </border>
    <border>
      <left style="medium">
        <color rgb="FFC0504D"/>
      </left>
      <right style="medium">
        <color rgb="FFC0504D"/>
      </right>
      <top style="medium">
        <color rgb="FFC0504D"/>
      </top>
      <bottom style="medium">
        <color rgb="FFC0504D"/>
      </bottom>
      <diagonal/>
    </border>
    <border>
      <left style="medium">
        <color rgb="FFC0504D"/>
      </left>
      <right style="medium">
        <color rgb="FFC0504D"/>
      </right>
      <top style="medium">
        <color rgb="FFC0504D"/>
      </top>
      <bottom/>
      <diagonal/>
    </border>
    <border>
      <left style="medium">
        <color rgb="FFC0504D"/>
      </left>
      <right style="medium">
        <color rgb="FFC0504D"/>
      </right>
      <top/>
      <bottom style="medium">
        <color rgb="FFC0504D"/>
      </bottom>
      <diagonal/>
    </border>
    <border>
      <left/>
      <right style="medium">
        <color rgb="FFC0504D"/>
      </right>
      <top/>
      <bottom style="medium">
        <color rgb="FFC0504D"/>
      </bottom>
      <diagonal/>
    </border>
    <border>
      <left style="medium">
        <color rgb="FFC0504D"/>
      </left>
      <right style="medium">
        <color rgb="FFC0504D"/>
      </right>
      <top/>
      <bottom/>
      <diagonal/>
    </border>
    <border>
      <left/>
      <right style="medium">
        <color rgb="FFC0504D"/>
      </right>
      <top style="medium">
        <color rgb="FFC0504D"/>
      </top>
      <bottom style="medium">
        <color rgb="FFC0504D"/>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tted">
        <color auto="1"/>
      </left>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diagonal/>
    </border>
    <border>
      <left style="thin">
        <color auto="1"/>
      </left>
      <right style="dotted">
        <color auto="1"/>
      </right>
      <top style="thin">
        <color auto="1"/>
      </top>
      <bottom/>
      <diagonal/>
    </border>
    <border>
      <left style="medium">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style="medium">
        <color theme="3"/>
      </bottom>
      <diagonal/>
    </border>
    <border>
      <left/>
      <right style="medium">
        <color theme="3"/>
      </right>
      <top/>
      <bottom style="medium">
        <color theme="3"/>
      </bottom>
      <diagonal/>
    </border>
    <border>
      <left style="medium">
        <color theme="3"/>
      </left>
      <right/>
      <top/>
      <bottom/>
      <diagonal/>
    </border>
    <border>
      <left/>
      <right style="medium">
        <color theme="3"/>
      </right>
      <top/>
      <bottom/>
      <diagonal/>
    </border>
    <border>
      <left/>
      <right style="thin">
        <color auto="1"/>
      </right>
      <top style="thin">
        <color auto="1"/>
      </top>
      <bottom style="thin">
        <color auto="1"/>
      </bottom>
      <diagonal/>
    </border>
    <border>
      <left/>
      <right style="thin">
        <color auto="1"/>
      </right>
      <top style="thin">
        <color auto="1"/>
      </top>
      <bottom style="medium">
        <color indexed="64"/>
      </bottom>
      <diagonal/>
    </border>
    <border>
      <left style="thin">
        <color auto="1"/>
      </left>
      <right/>
      <top/>
      <bottom/>
      <diagonal/>
    </border>
    <border>
      <left/>
      <right style="thin">
        <color auto="1"/>
      </right>
      <top/>
      <bottom/>
      <diagonal/>
    </border>
    <border>
      <left/>
      <right/>
      <top/>
      <bottom style="double">
        <color indexed="64"/>
      </bottom>
      <diagonal/>
    </border>
    <border>
      <left/>
      <right style="medium">
        <color indexed="64"/>
      </right>
      <top/>
      <bottom/>
      <diagonal/>
    </border>
    <border>
      <left/>
      <right style="thin">
        <color auto="1"/>
      </right>
      <top style="thin">
        <color auto="1"/>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medium">
        <color indexed="64"/>
      </top>
      <bottom/>
      <diagonal/>
    </border>
    <border>
      <left style="thin">
        <color auto="1"/>
      </left>
      <right style="thin">
        <color auto="1"/>
      </right>
      <top/>
      <bottom style="medium">
        <color indexed="64"/>
      </bottom>
      <diagonal/>
    </border>
    <border>
      <left/>
      <right style="thin">
        <color auto="1"/>
      </right>
      <top style="medium">
        <color indexed="64"/>
      </top>
      <bottom style="thin">
        <color auto="1"/>
      </bottom>
      <diagonal/>
    </border>
    <border>
      <left style="thin">
        <color auto="1"/>
      </left>
      <right style="medium">
        <color indexed="64"/>
      </right>
      <top style="thin">
        <color auto="1"/>
      </top>
      <bottom/>
      <diagonal/>
    </border>
    <border>
      <left style="thick">
        <color rgb="FF0A5B3C"/>
      </left>
      <right style="thick">
        <color rgb="FF0A5B3C"/>
      </right>
      <top style="thick">
        <color rgb="FF0A5B3C"/>
      </top>
      <bottom style="thick">
        <color rgb="FF0A5B3C"/>
      </bottom>
      <diagonal/>
    </border>
  </borders>
  <cellStyleXfs count="17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40">
    <xf numFmtId="0" fontId="0" fillId="0" borderId="0" xfId="0"/>
    <xf numFmtId="0" fontId="9" fillId="0" borderId="0" xfId="0" applyFont="1" applyAlignment="1">
      <alignment vertical="top" wrapText="1"/>
    </xf>
    <xf numFmtId="0" fontId="12" fillId="0" borderId="0" xfId="0" applyFont="1" applyAlignment="1">
      <alignment vertical="center"/>
    </xf>
    <xf numFmtId="0" fontId="9" fillId="0" borderId="0" xfId="0" applyFont="1"/>
    <xf numFmtId="0" fontId="13" fillId="2" borderId="3" xfId="0" applyFont="1" applyFill="1" applyBorder="1" applyAlignment="1">
      <alignment horizontal="center"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7"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horizontal="center" vertical="center" wrapText="1"/>
    </xf>
    <xf numFmtId="0" fontId="16" fillId="3" borderId="5" xfId="0" applyFont="1" applyFill="1" applyBorder="1" applyAlignment="1">
      <alignment vertical="center" wrapText="1"/>
    </xf>
    <xf numFmtId="0" fontId="15" fillId="2" borderId="5" xfId="0" applyFont="1" applyFill="1" applyBorder="1" applyAlignment="1">
      <alignment horizontal="center" vertical="center" wrapText="1"/>
    </xf>
    <xf numFmtId="0" fontId="14" fillId="0" borderId="4" xfId="0" applyFont="1" applyBorder="1" applyAlignment="1">
      <alignment horizontal="left" vertical="center"/>
    </xf>
    <xf numFmtId="0" fontId="14" fillId="0" borderId="7" xfId="0" applyFont="1" applyBorder="1" applyAlignment="1">
      <alignment horizontal="left" vertical="center"/>
    </xf>
    <xf numFmtId="0" fontId="14" fillId="0" borderId="5" xfId="0" applyFont="1" applyBorder="1" applyAlignment="1">
      <alignment horizontal="left" vertical="center"/>
    </xf>
    <xf numFmtId="0" fontId="16" fillId="3" borderId="3" xfId="0" applyFont="1" applyFill="1" applyBorder="1" applyAlignment="1">
      <alignment vertical="center" wrapText="1"/>
    </xf>
    <xf numFmtId="0" fontId="14" fillId="0" borderId="3" xfId="0" applyFont="1" applyBorder="1"/>
    <xf numFmtId="0" fontId="15" fillId="7" borderId="6" xfId="0" applyFont="1" applyFill="1" applyBorder="1" applyAlignment="1">
      <alignment horizontal="center" vertical="center" wrapText="1"/>
    </xf>
    <xf numFmtId="0" fontId="14" fillId="0" borderId="3" xfId="0" applyFont="1" applyBorder="1" applyAlignment="1">
      <alignment horizontal="left" vertical="center"/>
    </xf>
    <xf numFmtId="0" fontId="15" fillId="8" borderId="6" xfId="0" applyFont="1" applyFill="1" applyBorder="1" applyAlignment="1">
      <alignment horizontal="center" vertical="center" wrapText="1"/>
    </xf>
    <xf numFmtId="0" fontId="9" fillId="0" borderId="0" xfId="0" applyFont="1" applyAlignment="1">
      <alignment horizontal="left"/>
    </xf>
    <xf numFmtId="0" fontId="18" fillId="0" borderId="0" xfId="0" applyFont="1"/>
    <xf numFmtId="0" fontId="9" fillId="0" borderId="0" xfId="0" applyFont="1" applyAlignment="1">
      <alignment vertical="center" wrapText="1"/>
    </xf>
    <xf numFmtId="0" fontId="20" fillId="0" borderId="0" xfId="149" applyFont="1"/>
    <xf numFmtId="0" fontId="9" fillId="0" borderId="1" xfId="0" applyFont="1" applyBorder="1" applyAlignment="1">
      <alignment vertical="center" wrapText="1"/>
    </xf>
    <xf numFmtId="0" fontId="9" fillId="0" borderId="9" xfId="0" applyFont="1" applyBorder="1" applyAlignment="1">
      <alignment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top" wrapText="1"/>
    </xf>
    <xf numFmtId="0" fontId="9" fillId="0" borderId="0" xfId="0" applyFont="1" applyAlignment="1">
      <alignment horizontal="center" vertical="top"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4" fillId="14" borderId="32" xfId="0" applyFont="1" applyFill="1" applyBorder="1" applyAlignment="1">
      <alignment horizontal="left" vertical="top" wrapText="1"/>
    </xf>
    <xf numFmtId="0" fontId="7" fillId="0" borderId="37" xfId="0" applyFont="1" applyBorder="1" applyAlignment="1">
      <alignment vertical="center" wrapText="1"/>
    </xf>
    <xf numFmtId="0" fontId="7" fillId="0" borderId="41" xfId="0" applyFont="1" applyBorder="1" applyAlignment="1">
      <alignment vertical="center" wrapText="1"/>
    </xf>
    <xf numFmtId="0" fontId="7" fillId="0" borderId="39" xfId="0" applyFont="1" applyBorder="1" applyAlignment="1">
      <alignment vertical="center" wrapText="1"/>
    </xf>
    <xf numFmtId="0" fontId="0" fillId="0" borderId="0" xfId="0" applyAlignment="1">
      <alignment vertical="top" wrapText="1"/>
    </xf>
    <xf numFmtId="0" fontId="30" fillId="0" borderId="0" xfId="0" applyFont="1" applyAlignment="1">
      <alignment vertical="top" wrapText="1"/>
    </xf>
    <xf numFmtId="0" fontId="30" fillId="16" borderId="22" xfId="0" applyFont="1" applyFill="1" applyBorder="1" applyAlignment="1">
      <alignment vertical="top" wrapText="1"/>
    </xf>
    <xf numFmtId="0" fontId="30" fillId="16" borderId="22" xfId="0" applyFont="1" applyFill="1" applyBorder="1" applyAlignment="1">
      <alignment horizontal="center" vertical="top" wrapText="1"/>
    </xf>
    <xf numFmtId="0" fontId="30" fillId="16" borderId="23" xfId="0" applyFont="1" applyFill="1" applyBorder="1" applyAlignment="1">
      <alignment vertical="top" wrapText="1"/>
    </xf>
    <xf numFmtId="0" fontId="0" fillId="16" borderId="26" xfId="0" applyFill="1" applyBorder="1" applyAlignment="1">
      <alignment vertical="top" wrapText="1"/>
    </xf>
    <xf numFmtId="0" fontId="0" fillId="16" borderId="26" xfId="0" applyFill="1" applyBorder="1" applyAlignment="1">
      <alignment horizontal="center" vertical="top" wrapText="1"/>
    </xf>
    <xf numFmtId="0" fontId="0" fillId="16" borderId="27" xfId="0" applyFill="1" applyBorder="1" applyAlignment="1">
      <alignment vertical="top" wrapText="1"/>
    </xf>
    <xf numFmtId="0" fontId="0" fillId="17" borderId="0" xfId="0" applyFill="1"/>
    <xf numFmtId="0" fontId="0" fillId="17" borderId="0" xfId="0" applyFill="1" applyAlignment="1">
      <alignment vertical="center"/>
    </xf>
    <xf numFmtId="0" fontId="32" fillId="0" borderId="41" xfId="0" applyFont="1" applyBorder="1"/>
    <xf numFmtId="0" fontId="7" fillId="0" borderId="23" xfId="0" applyFont="1" applyBorder="1" applyAlignment="1">
      <alignment horizontal="left" vertical="center" wrapText="1"/>
    </xf>
    <xf numFmtId="0" fontId="7" fillId="0" borderId="47" xfId="0" applyFont="1" applyBorder="1" applyAlignment="1">
      <alignment horizontal="left" vertical="center" wrapText="1"/>
    </xf>
    <xf numFmtId="0" fontId="32" fillId="0" borderId="47" xfId="0" applyFont="1" applyBorder="1" applyAlignment="1">
      <alignment horizontal="left"/>
    </xf>
    <xf numFmtId="0" fontId="7" fillId="0" borderId="27" xfId="0" applyFont="1" applyBorder="1" applyAlignment="1">
      <alignment horizontal="left" vertical="center" wrapText="1"/>
    </xf>
    <xf numFmtId="0" fontId="24" fillId="15" borderId="43" xfId="0" applyFont="1" applyFill="1" applyBorder="1" applyAlignment="1">
      <alignment horizontal="left" vertical="top" wrapText="1"/>
    </xf>
    <xf numFmtId="0" fontId="24" fillId="15" borderId="34" xfId="0" applyFont="1" applyFill="1" applyBorder="1" applyAlignment="1">
      <alignment horizontal="left" vertical="top" wrapText="1"/>
    </xf>
    <xf numFmtId="0" fontId="24" fillId="15" borderId="35" xfId="0" applyFont="1" applyFill="1" applyBorder="1" applyAlignment="1">
      <alignment horizontal="left" vertical="top" wrapText="1"/>
    </xf>
    <xf numFmtId="0" fontId="24" fillId="16" borderId="33" xfId="0" applyFont="1" applyFill="1" applyBorder="1" applyAlignment="1">
      <alignment horizontal="left" vertical="top" wrapText="1"/>
    </xf>
    <xf numFmtId="0" fontId="24" fillId="16" borderId="34" xfId="0" applyFont="1" applyFill="1" applyBorder="1" applyAlignment="1">
      <alignment horizontal="left" vertical="top" wrapText="1"/>
    </xf>
    <xf numFmtId="0" fontId="24" fillId="0" borderId="0" xfId="0" applyFont="1" applyAlignment="1">
      <alignment horizontal="left" vertical="top" wrapText="1"/>
    </xf>
    <xf numFmtId="0" fontId="9" fillId="0" borderId="19" xfId="0" applyFont="1" applyBorder="1" applyAlignment="1">
      <alignment horizontal="left" vertical="center" wrapText="1"/>
    </xf>
    <xf numFmtId="0" fontId="9" fillId="0" borderId="13" xfId="0" applyFont="1" applyBorder="1" applyAlignment="1">
      <alignment horizontal="left" vertical="center" wrapText="1"/>
    </xf>
    <xf numFmtId="0" fontId="9" fillId="0" borderId="20" xfId="0" applyFont="1" applyBorder="1" applyAlignment="1">
      <alignment horizontal="left" vertical="center" wrapText="1"/>
    </xf>
    <xf numFmtId="0" fontId="9" fillId="0" borderId="11" xfId="0" applyFont="1" applyBorder="1" applyAlignment="1">
      <alignment horizontal="left" vertical="center" wrapText="1"/>
    </xf>
    <xf numFmtId="1" fontId="34" fillId="0" borderId="16" xfId="0" applyNumberFormat="1" applyFont="1" applyBorder="1" applyAlignment="1">
      <alignment horizontal="center" vertical="center" wrapText="1"/>
    </xf>
    <xf numFmtId="1" fontId="35" fillId="21" borderId="16" xfId="0" applyNumberFormat="1" applyFont="1" applyFill="1" applyBorder="1" applyAlignment="1">
      <alignment horizontal="center" vertical="center" wrapText="1"/>
    </xf>
    <xf numFmtId="1" fontId="34" fillId="22" borderId="16" xfId="0" applyNumberFormat="1" applyFont="1" applyFill="1" applyBorder="1" applyAlignment="1">
      <alignment horizontal="center" vertical="center" wrapText="1"/>
    </xf>
    <xf numFmtId="1" fontId="34" fillId="23" borderId="16" xfId="0" applyNumberFormat="1" applyFont="1" applyFill="1" applyBorder="1" applyAlignment="1">
      <alignment horizontal="center" vertical="center" wrapText="1"/>
    </xf>
    <xf numFmtId="0" fontId="9" fillId="0" borderId="9" xfId="0" applyFont="1" applyBorder="1" applyAlignment="1">
      <alignment horizontal="center" vertical="center" wrapText="1"/>
    </xf>
    <xf numFmtId="1" fontId="35" fillId="0" borderId="16" xfId="0" applyNumberFormat="1" applyFont="1" applyBorder="1" applyAlignment="1">
      <alignment horizontal="center" vertical="center" wrapText="1"/>
    </xf>
    <xf numFmtId="1" fontId="35" fillId="24" borderId="16" xfId="0" applyNumberFormat="1" applyFont="1" applyFill="1" applyBorder="1" applyAlignment="1">
      <alignment horizontal="center" vertical="center" wrapText="1"/>
    </xf>
    <xf numFmtId="0" fontId="21" fillId="13" borderId="32" xfId="0" applyFont="1" applyFill="1" applyBorder="1" applyAlignment="1">
      <alignment horizontal="center" vertical="top" wrapText="1"/>
    </xf>
    <xf numFmtId="0" fontId="30" fillId="16" borderId="24" xfId="0" applyFont="1" applyFill="1" applyBorder="1" applyAlignment="1">
      <alignment horizontal="left" vertical="center" indent="2"/>
    </xf>
    <xf numFmtId="0" fontId="30" fillId="16" borderId="0" xfId="0" applyFont="1" applyFill="1" applyAlignment="1">
      <alignment horizontal="left" vertical="center" wrapText="1"/>
    </xf>
    <xf numFmtId="0" fontId="10" fillId="16" borderId="0" xfId="0" applyFont="1" applyFill="1" applyAlignment="1">
      <alignment horizontal="left" vertical="center" wrapText="1"/>
    </xf>
    <xf numFmtId="0" fontId="1" fillId="17" borderId="0" xfId="0" applyFont="1" applyFill="1"/>
    <xf numFmtId="0" fontId="32" fillId="17" borderId="0" xfId="0" applyFont="1" applyFill="1"/>
    <xf numFmtId="0" fontId="41" fillId="16" borderId="0" xfId="149" applyFont="1" applyFill="1" applyAlignment="1">
      <alignment horizontal="left" vertical="center"/>
    </xf>
    <xf numFmtId="0" fontId="41" fillId="19" borderId="0" xfId="149" applyFont="1" applyFill="1" applyAlignment="1">
      <alignment horizontal="left" vertical="center"/>
    </xf>
    <xf numFmtId="0" fontId="41" fillId="13" borderId="0" xfId="149" applyFont="1" applyFill="1" applyAlignment="1">
      <alignment horizontal="left" vertical="center"/>
    </xf>
    <xf numFmtId="0" fontId="41" fillId="18" borderId="0" xfId="149" applyFont="1" applyFill="1" applyAlignment="1">
      <alignment horizontal="left" vertical="center"/>
    </xf>
    <xf numFmtId="0" fontId="40" fillId="17" borderId="0" xfId="0" applyFont="1" applyFill="1"/>
    <xf numFmtId="0" fontId="31" fillId="17" borderId="0" xfId="0" applyFont="1" applyFill="1" applyAlignment="1">
      <alignment horizontal="center" vertical="center"/>
    </xf>
    <xf numFmtId="0" fontId="37" fillId="13" borderId="34" xfId="0" applyFont="1" applyFill="1" applyBorder="1" applyAlignment="1">
      <alignment vertical="top" wrapText="1"/>
    </xf>
    <xf numFmtId="0" fontId="37" fillId="13" borderId="43" xfId="0" applyFont="1" applyFill="1" applyBorder="1" applyAlignment="1">
      <alignment vertical="top" wrapText="1"/>
    </xf>
    <xf numFmtId="0" fontId="37" fillId="14" borderId="33" xfId="0" applyFont="1" applyFill="1" applyBorder="1" applyAlignment="1">
      <alignment horizontal="left" vertical="top" wrapText="1"/>
    </xf>
    <xf numFmtId="0" fontId="37" fillId="14" borderId="34" xfId="0" applyFont="1" applyFill="1" applyBorder="1" applyAlignment="1">
      <alignment horizontal="left" vertical="top" wrapText="1"/>
    </xf>
    <xf numFmtId="0" fontId="37" fillId="13" borderId="34" xfId="0" applyFont="1" applyFill="1" applyBorder="1" applyAlignment="1">
      <alignment horizontal="left" vertical="top" wrapText="1"/>
    </xf>
    <xf numFmtId="0" fontId="37" fillId="2" borderId="58" xfId="0" applyFont="1" applyFill="1" applyBorder="1" applyAlignment="1">
      <alignment horizontal="left" vertical="top" wrapText="1"/>
    </xf>
    <xf numFmtId="49" fontId="30" fillId="16" borderId="22" xfId="0" applyNumberFormat="1" applyFont="1" applyFill="1" applyBorder="1" applyAlignment="1">
      <alignment vertical="top" wrapText="1"/>
    </xf>
    <xf numFmtId="49" fontId="37" fillId="14" borderId="34" xfId="0" applyNumberFormat="1" applyFont="1" applyFill="1" applyBorder="1" applyAlignment="1">
      <alignment horizontal="left" vertical="top" wrapText="1"/>
    </xf>
    <xf numFmtId="0" fontId="37" fillId="14" borderId="35" xfId="0" applyFont="1" applyFill="1" applyBorder="1" applyAlignment="1">
      <alignment horizontal="left" vertical="top" wrapText="1"/>
    </xf>
    <xf numFmtId="0" fontId="0" fillId="16" borderId="0" xfId="0" applyFill="1" applyAlignment="1">
      <alignment vertical="top" wrapText="1"/>
    </xf>
    <xf numFmtId="49" fontId="0" fillId="16" borderId="0" xfId="0" applyNumberFormat="1" applyFill="1" applyAlignment="1">
      <alignment vertical="top" wrapText="1"/>
    </xf>
    <xf numFmtId="0" fontId="0" fillId="16" borderId="0" xfId="0" applyFill="1" applyAlignment="1">
      <alignment horizontal="center" vertical="top" wrapText="1"/>
    </xf>
    <xf numFmtId="0" fontId="0" fillId="16" borderId="47" xfId="0" applyFill="1" applyBorder="1" applyAlignment="1">
      <alignment vertical="top" wrapText="1"/>
    </xf>
    <xf numFmtId="0" fontId="0" fillId="0" borderId="10" xfId="0"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49" fontId="0" fillId="0" borderId="1" xfId="0" applyNumberForma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49" fontId="0" fillId="0" borderId="10" xfId="0" applyNumberFormat="1" applyBorder="1" applyAlignment="1">
      <alignment horizontal="center" vertical="center" wrapText="1"/>
    </xf>
    <xf numFmtId="0" fontId="0" fillId="0" borderId="0" xfId="0" applyAlignment="1">
      <alignment horizontal="left" vertical="center" wrapText="1"/>
    </xf>
    <xf numFmtId="49" fontId="0" fillId="0" borderId="0" xfId="0" applyNumberFormat="1"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horizontal="left" vertical="center"/>
    </xf>
    <xf numFmtId="0" fontId="0" fillId="0" borderId="0" xfId="0" applyAlignment="1">
      <alignment horizontal="center" wrapText="1"/>
    </xf>
    <xf numFmtId="0" fontId="0" fillId="0" borderId="0" xfId="0" applyAlignment="1">
      <alignment horizontal="center"/>
    </xf>
    <xf numFmtId="49" fontId="0" fillId="0" borderId="0" xfId="0" applyNumberFormat="1"/>
    <xf numFmtId="0" fontId="0" fillId="0" borderId="0" xfId="0" applyAlignment="1">
      <alignment horizontal="left"/>
    </xf>
    <xf numFmtId="49" fontId="0" fillId="0" borderId="0" xfId="0" applyNumberFormat="1" applyAlignment="1">
      <alignment horizontal="left"/>
    </xf>
    <xf numFmtId="0" fontId="0" fillId="0" borderId="0" xfId="0" applyAlignment="1">
      <alignment horizontal="left" vertical="top" wrapText="1"/>
    </xf>
    <xf numFmtId="0" fontId="0" fillId="0" borderId="0" xfId="0" applyAlignment="1">
      <alignment horizontal="center" vertical="top" wrapText="1"/>
    </xf>
    <xf numFmtId="49" fontId="0" fillId="0" borderId="0" xfId="0" applyNumberFormat="1" applyAlignment="1">
      <alignment vertical="top" wrapText="1"/>
    </xf>
    <xf numFmtId="0" fontId="41" fillId="25" borderId="0" xfId="149" applyFont="1" applyFill="1" applyAlignment="1">
      <alignment horizontal="left" vertical="center"/>
    </xf>
    <xf numFmtId="0" fontId="9" fillId="0" borderId="59" xfId="0" applyFont="1" applyBorder="1"/>
    <xf numFmtId="0" fontId="13" fillId="2" borderId="59" xfId="0" applyFont="1" applyFill="1" applyBorder="1" applyAlignment="1">
      <alignment horizontal="center" vertical="center" wrapText="1"/>
    </xf>
    <xf numFmtId="0" fontId="14" fillId="3" borderId="59" xfId="0" applyFont="1" applyFill="1" applyBorder="1" applyAlignment="1">
      <alignment horizontal="center" vertical="center" wrapText="1"/>
    </xf>
    <xf numFmtId="0" fontId="15" fillId="0" borderId="59" xfId="0" applyFont="1" applyBorder="1" applyAlignment="1">
      <alignment horizontal="center" vertical="center" wrapText="1"/>
    </xf>
    <xf numFmtId="0" fontId="15" fillId="2" borderId="59" xfId="0" applyFont="1" applyFill="1" applyBorder="1" applyAlignment="1">
      <alignment horizontal="center" vertical="center" wrapText="1"/>
    </xf>
    <xf numFmtId="0" fontId="15" fillId="20" borderId="59" xfId="0" applyFont="1" applyFill="1" applyBorder="1" applyAlignment="1">
      <alignment vertical="center" wrapText="1"/>
    </xf>
    <xf numFmtId="0" fontId="15" fillId="12" borderId="59" xfId="0" applyFont="1" applyFill="1" applyBorder="1" applyAlignment="1">
      <alignment vertical="center" wrapText="1"/>
    </xf>
    <xf numFmtId="0" fontId="15" fillId="11" borderId="59" xfId="0" applyFont="1" applyFill="1" applyBorder="1" applyAlignment="1">
      <alignment horizontal="center" vertical="center" wrapText="1"/>
    </xf>
    <xf numFmtId="0" fontId="15" fillId="10" borderId="59" xfId="0" applyFont="1" applyFill="1" applyBorder="1" applyAlignment="1">
      <alignment horizontal="center" vertical="center" wrapText="1"/>
    </xf>
    <xf numFmtId="0" fontId="12" fillId="0" borderId="59" xfId="0" applyFont="1" applyBorder="1" applyAlignment="1">
      <alignment vertical="center"/>
    </xf>
    <xf numFmtId="0" fontId="14" fillId="3" borderId="59" xfId="0" applyFont="1" applyFill="1" applyBorder="1" applyAlignment="1">
      <alignment vertical="center" wrapText="1"/>
    </xf>
    <xf numFmtId="0" fontId="16" fillId="3" borderId="59" xfId="0" applyFont="1" applyFill="1" applyBorder="1" applyAlignment="1">
      <alignment vertical="center" wrapText="1"/>
    </xf>
    <xf numFmtId="0" fontId="15" fillId="0" borderId="59" xfId="0" applyFont="1" applyBorder="1" applyAlignment="1">
      <alignment vertical="center" wrapText="1"/>
    </xf>
    <xf numFmtId="0" fontId="42" fillId="16" borderId="44" xfId="0" applyFont="1" applyFill="1" applyBorder="1" applyAlignment="1">
      <alignment vertical="center" wrapText="1"/>
    </xf>
    <xf numFmtId="0" fontId="42" fillId="19" borderId="44" xfId="0" applyFont="1" applyFill="1" applyBorder="1" applyAlignment="1">
      <alignment vertical="center" wrapText="1"/>
    </xf>
    <xf numFmtId="0" fontId="42" fillId="13" borderId="44" xfId="0" applyFont="1" applyFill="1" applyBorder="1" applyAlignment="1">
      <alignment vertical="center" wrapText="1"/>
    </xf>
    <xf numFmtId="0" fontId="42" fillId="25" borderId="44" xfId="0" applyFont="1" applyFill="1" applyBorder="1" applyAlignment="1">
      <alignment vertical="center" wrapText="1"/>
    </xf>
    <xf numFmtId="0" fontId="42" fillId="18" borderId="44" xfId="0" applyFont="1" applyFill="1" applyBorder="1" applyAlignment="1">
      <alignment vertical="center" wrapText="1"/>
    </xf>
    <xf numFmtId="0" fontId="24" fillId="16" borderId="35" xfId="0" applyFont="1" applyFill="1" applyBorder="1" applyAlignment="1">
      <alignment horizontal="left" vertical="top" wrapText="1"/>
    </xf>
    <xf numFmtId="0" fontId="42" fillId="17" borderId="0" xfId="0" applyFont="1" applyFill="1" applyAlignment="1">
      <alignment horizontal="left" vertical="center" wrapText="1"/>
    </xf>
    <xf numFmtId="0" fontId="29" fillId="18" borderId="46" xfId="0" applyFont="1" applyFill="1" applyBorder="1" applyAlignment="1">
      <alignment horizontal="center"/>
    </xf>
    <xf numFmtId="0" fontId="36" fillId="0" borderId="14" xfId="0" applyFont="1" applyBorder="1" applyAlignment="1">
      <alignment horizontal="right" vertical="center" wrapText="1"/>
    </xf>
    <xf numFmtId="0" fontId="36" fillId="0" borderId="48" xfId="0" applyFont="1" applyBorder="1" applyAlignment="1">
      <alignment horizontal="right" vertical="center" wrapText="1"/>
    </xf>
    <xf numFmtId="0" fontId="36" fillId="0" borderId="0" xfId="0" applyFont="1" applyAlignment="1">
      <alignment horizontal="right" vertical="center" wrapText="1"/>
    </xf>
    <xf numFmtId="0" fontId="36" fillId="0" borderId="45" xfId="0" applyFont="1" applyBorder="1" applyAlignment="1">
      <alignment horizontal="right" vertical="center" wrapText="1"/>
    </xf>
    <xf numFmtId="0" fontId="29" fillId="16" borderId="21" xfId="0" applyFont="1" applyFill="1" applyBorder="1" applyAlignment="1">
      <alignment horizontal="left" vertical="center" wrapText="1"/>
    </xf>
    <xf numFmtId="0" fontId="30" fillId="16" borderId="22" xfId="0" applyFont="1" applyFill="1" applyBorder="1" applyAlignment="1">
      <alignment horizontal="left" vertical="center" wrapText="1"/>
    </xf>
    <xf numFmtId="0" fontId="21" fillId="13" borderId="1" xfId="0" applyFont="1" applyFill="1" applyBorder="1" applyAlignment="1">
      <alignment horizontal="center" vertical="top" wrapText="1"/>
    </xf>
    <xf numFmtId="0" fontId="21" fillId="16" borderId="29" xfId="0" applyFont="1" applyFill="1" applyBorder="1" applyAlignment="1">
      <alignment vertical="top" wrapText="1"/>
    </xf>
    <xf numFmtId="0" fontId="21" fillId="16" borderId="1" xfId="0" applyFont="1" applyFill="1" applyBorder="1" applyAlignment="1">
      <alignment vertical="top" wrapText="1"/>
    </xf>
    <xf numFmtId="0" fontId="21" fillId="16" borderId="34" xfId="0" applyFont="1" applyFill="1" applyBorder="1" applyAlignment="1">
      <alignment vertical="top" wrapText="1"/>
    </xf>
    <xf numFmtId="0" fontId="21" fillId="16" borderId="28" xfId="0" applyFont="1" applyFill="1" applyBorder="1" applyAlignment="1">
      <alignment horizontal="left" vertical="top" wrapText="1"/>
    </xf>
    <xf numFmtId="0" fontId="21" fillId="16" borderId="31" xfId="0" applyFont="1" applyFill="1" applyBorder="1" applyAlignment="1">
      <alignment horizontal="left" vertical="top" wrapText="1"/>
    </xf>
    <xf numFmtId="0" fontId="21" fillId="16" borderId="33" xfId="0" applyFont="1" applyFill="1" applyBorder="1" applyAlignment="1">
      <alignment horizontal="left" vertical="top" wrapText="1"/>
    </xf>
    <xf numFmtId="0" fontId="21" fillId="16" borderId="29" xfId="0" applyFont="1" applyFill="1" applyBorder="1" applyAlignment="1">
      <alignment horizontal="left" vertical="top" wrapText="1"/>
    </xf>
    <xf numFmtId="0" fontId="21" fillId="16" borderId="1" xfId="0" applyFont="1" applyFill="1" applyBorder="1" applyAlignment="1">
      <alignment horizontal="left" vertical="top" wrapText="1"/>
    </xf>
    <xf numFmtId="0" fontId="21" fillId="16" borderId="34" xfId="0" applyFont="1" applyFill="1" applyBorder="1" applyAlignment="1">
      <alignment horizontal="left" vertical="top" wrapText="1"/>
    </xf>
    <xf numFmtId="0" fontId="21" fillId="2" borderId="22" xfId="0" applyFont="1" applyFill="1" applyBorder="1" applyAlignment="1">
      <alignment horizontal="center" vertical="top" wrapText="1"/>
    </xf>
    <xf numFmtId="0" fontId="21" fillId="2" borderId="23" xfId="0" applyFont="1" applyFill="1" applyBorder="1" applyAlignment="1">
      <alignment horizontal="center" vertical="top" wrapText="1"/>
    </xf>
    <xf numFmtId="0" fontId="21" fillId="2" borderId="28" xfId="0" applyFont="1" applyFill="1" applyBorder="1" applyAlignment="1">
      <alignment horizontal="center" vertical="top" wrapText="1"/>
    </xf>
    <xf numFmtId="0" fontId="21" fillId="2" borderId="29" xfId="0" applyFont="1" applyFill="1" applyBorder="1" applyAlignment="1">
      <alignment horizontal="center" vertical="top" wrapText="1"/>
    </xf>
    <xf numFmtId="0" fontId="21" fillId="2" borderId="30" xfId="0" applyFont="1" applyFill="1" applyBorder="1" applyAlignment="1">
      <alignment horizontal="center" vertical="top" wrapText="1"/>
    </xf>
    <xf numFmtId="0" fontId="24" fillId="14" borderId="42" xfId="0" applyFont="1" applyFill="1" applyBorder="1" applyAlignment="1">
      <alignment horizontal="center" vertical="top" wrapText="1"/>
    </xf>
    <xf numFmtId="0" fontId="24" fillId="14" borderId="1" xfId="0" applyFont="1" applyFill="1" applyBorder="1" applyAlignment="1">
      <alignment horizontal="center" vertical="top" wrapText="1"/>
    </xf>
    <xf numFmtId="0" fontId="21" fillId="13" borderId="31" xfId="0" applyFont="1" applyFill="1" applyBorder="1" applyAlignment="1">
      <alignment horizontal="center" vertical="top" wrapText="1"/>
    </xf>
    <xf numFmtId="0" fontId="21" fillId="16" borderId="30" xfId="0" applyFont="1" applyFill="1" applyBorder="1" applyAlignment="1">
      <alignment horizontal="left" vertical="top" wrapText="1"/>
    </xf>
    <xf numFmtId="0" fontId="21" fillId="16" borderId="32" xfId="0" applyFont="1" applyFill="1" applyBorder="1" applyAlignment="1">
      <alignment horizontal="left" vertical="top" wrapText="1"/>
    </xf>
    <xf numFmtId="0" fontId="21" fillId="16" borderId="35" xfId="0" applyFont="1" applyFill="1" applyBorder="1" applyAlignment="1">
      <alignment horizontal="left" vertical="top" wrapText="1"/>
    </xf>
    <xf numFmtId="0" fontId="21" fillId="13" borderId="51" xfId="0" applyFont="1" applyFill="1" applyBorder="1" applyAlignment="1">
      <alignment horizontal="center" vertical="top" wrapText="1"/>
    </xf>
    <xf numFmtId="0" fontId="21" fillId="13" borderId="52" xfId="0" applyFont="1" applyFill="1" applyBorder="1" applyAlignment="1">
      <alignment horizontal="center" vertical="top" wrapText="1"/>
    </xf>
    <xf numFmtId="0" fontId="21" fillId="13" borderId="53" xfId="0" applyFont="1" applyFill="1" applyBorder="1" applyAlignment="1">
      <alignment horizontal="center" vertical="top" wrapText="1"/>
    </xf>
    <xf numFmtId="0" fontId="37" fillId="16" borderId="57" xfId="0" applyFont="1" applyFill="1" applyBorder="1" applyAlignment="1">
      <alignment vertical="top" wrapText="1"/>
    </xf>
    <xf numFmtId="0" fontId="37" fillId="16" borderId="43" xfId="0" applyFont="1" applyFill="1" applyBorder="1" applyAlignment="1">
      <alignment vertical="top" wrapText="1"/>
    </xf>
    <xf numFmtId="0" fontId="37" fillId="16" borderId="29" xfId="0" applyFont="1" applyFill="1" applyBorder="1" applyAlignment="1">
      <alignment vertical="top" wrapText="1"/>
    </xf>
    <xf numFmtId="0" fontId="37" fillId="16" borderId="34" xfId="0" applyFont="1" applyFill="1" applyBorder="1" applyAlignment="1">
      <alignment vertical="top" wrapText="1"/>
    </xf>
    <xf numFmtId="0" fontId="26" fillId="16" borderId="29" xfId="0" applyFont="1" applyFill="1" applyBorder="1" applyAlignment="1">
      <alignment horizontal="left" vertical="top" wrapText="1"/>
    </xf>
    <xf numFmtId="0" fontId="26" fillId="16" borderId="34" xfId="0" applyFont="1" applyFill="1" applyBorder="1" applyAlignment="1">
      <alignment horizontal="left" vertical="top" wrapText="1"/>
    </xf>
    <xf numFmtId="0" fontId="25" fillId="2" borderId="28" xfId="0" applyFont="1" applyFill="1" applyBorder="1" applyAlignment="1">
      <alignment horizontal="center" vertical="top" wrapText="1"/>
    </xf>
    <xf numFmtId="0" fontId="25" fillId="2" borderId="29" xfId="0" applyFont="1" applyFill="1" applyBorder="1" applyAlignment="1">
      <alignment horizontal="center" vertical="top" wrapText="1"/>
    </xf>
    <xf numFmtId="0" fontId="25" fillId="2" borderId="30" xfId="0" applyFont="1" applyFill="1" applyBorder="1" applyAlignment="1">
      <alignment horizontal="center" vertical="top" wrapText="1"/>
    </xf>
    <xf numFmtId="0" fontId="25" fillId="2" borderId="54" xfId="0" applyFont="1" applyFill="1" applyBorder="1" applyAlignment="1">
      <alignment horizontal="center" vertical="top" wrapText="1"/>
    </xf>
    <xf numFmtId="0" fontId="25" fillId="2" borderId="49" xfId="0" applyFont="1" applyFill="1" applyBorder="1" applyAlignment="1">
      <alignment horizontal="center" vertical="top" wrapText="1"/>
    </xf>
    <xf numFmtId="0" fontId="25" fillId="2" borderId="55" xfId="0" applyFont="1" applyFill="1" applyBorder="1" applyAlignment="1">
      <alignment horizontal="center" vertical="top" wrapText="1"/>
    </xf>
    <xf numFmtId="0" fontId="25" fillId="2" borderId="50" xfId="0" applyFont="1" applyFill="1" applyBorder="1" applyAlignment="1">
      <alignment horizontal="center" vertical="top" wrapText="1"/>
    </xf>
    <xf numFmtId="0" fontId="25" fillId="16" borderId="29" xfId="0" applyFont="1" applyFill="1" applyBorder="1" applyAlignment="1">
      <alignment horizontal="left" vertical="top" wrapText="1"/>
    </xf>
    <xf numFmtId="0" fontId="25" fillId="16" borderId="34" xfId="0" applyFont="1" applyFill="1" applyBorder="1" applyAlignment="1">
      <alignment horizontal="left" vertical="top" wrapText="1"/>
    </xf>
    <xf numFmtId="0" fontId="25" fillId="16" borderId="28" xfId="0" applyFont="1" applyFill="1" applyBorder="1" applyAlignment="1">
      <alignment horizontal="left" vertical="top" wrapText="1"/>
    </xf>
    <xf numFmtId="0" fontId="25" fillId="16" borderId="33" xfId="0" applyFont="1" applyFill="1" applyBorder="1" applyAlignment="1">
      <alignment horizontal="left" vertical="top" wrapText="1"/>
    </xf>
    <xf numFmtId="0" fontId="37" fillId="16" borderId="30" xfId="0" applyFont="1" applyFill="1" applyBorder="1" applyAlignment="1">
      <alignment vertical="top" wrapText="1"/>
    </xf>
    <xf numFmtId="0" fontId="37" fillId="16" borderId="35" xfId="0" applyFont="1" applyFill="1" applyBorder="1" applyAlignment="1">
      <alignment vertical="top" wrapText="1"/>
    </xf>
    <xf numFmtId="0" fontId="25" fillId="16" borderId="30" xfId="0" applyFont="1" applyFill="1" applyBorder="1" applyAlignment="1">
      <alignment horizontal="left" vertical="top" wrapText="1"/>
    </xf>
    <xf numFmtId="0" fontId="25" fillId="16" borderId="35" xfId="0" applyFont="1" applyFill="1" applyBorder="1" applyAlignment="1">
      <alignment horizontal="left" vertical="top" wrapText="1"/>
    </xf>
    <xf numFmtId="0" fontId="25" fillId="16" borderId="49" xfId="0" applyFont="1" applyFill="1" applyBorder="1" applyAlignment="1">
      <alignment horizontal="left" vertical="top" wrapText="1"/>
    </xf>
    <xf numFmtId="0" fontId="25" fillId="16" borderId="56" xfId="0" applyFont="1" applyFill="1" applyBorder="1" applyAlignment="1">
      <alignment horizontal="left" vertical="top" wrapText="1"/>
    </xf>
    <xf numFmtId="0" fontId="33" fillId="0" borderId="21" xfId="0" applyFont="1" applyBorder="1" applyAlignment="1">
      <alignment horizontal="left" vertical="center" wrapText="1"/>
    </xf>
    <xf numFmtId="0" fontId="33" fillId="0" borderId="24" xfId="0" applyFont="1" applyBorder="1" applyAlignment="1">
      <alignment horizontal="left" vertical="center" wrapText="1"/>
    </xf>
    <xf numFmtId="0" fontId="33" fillId="0" borderId="25" xfId="0" applyFont="1" applyBorder="1" applyAlignment="1">
      <alignment horizontal="left" vertical="center" wrapText="1"/>
    </xf>
    <xf numFmtId="0" fontId="19" fillId="2" borderId="36" xfId="0" applyFont="1" applyFill="1" applyBorder="1" applyAlignment="1">
      <alignment vertical="center" wrapText="1"/>
    </xf>
    <xf numFmtId="0" fontId="19" fillId="2" borderId="38" xfId="0" applyFont="1" applyFill="1" applyBorder="1" applyAlignment="1">
      <alignment vertical="center" wrapText="1"/>
    </xf>
    <xf numFmtId="0" fontId="19" fillId="2" borderId="37" xfId="0" applyFont="1" applyFill="1" applyBorder="1" applyAlignment="1">
      <alignment vertical="center" wrapText="1"/>
    </xf>
    <xf numFmtId="0" fontId="19" fillId="2" borderId="39" xfId="0" applyFont="1" applyFill="1" applyBorder="1" applyAlignment="1">
      <alignment vertical="center" wrapText="1"/>
    </xf>
    <xf numFmtId="0" fontId="6" fillId="0" borderId="36" xfId="0" applyFont="1" applyBorder="1" applyAlignment="1">
      <alignment vertical="center" wrapText="1"/>
    </xf>
    <xf numFmtId="0" fontId="6" fillId="0" borderId="40" xfId="0" applyFont="1" applyBorder="1" applyAlignment="1">
      <alignment vertical="center" wrapText="1"/>
    </xf>
    <xf numFmtId="0" fontId="6" fillId="0" borderId="38" xfId="0" applyFont="1" applyBorder="1" applyAlignment="1">
      <alignment vertical="center" wrapText="1"/>
    </xf>
    <xf numFmtId="0" fontId="6" fillId="0" borderId="36" xfId="0" applyFont="1" applyBorder="1" applyAlignment="1">
      <alignment horizontal="left" vertical="center" wrapText="1"/>
    </xf>
    <xf numFmtId="0" fontId="6" fillId="0" borderId="40" xfId="0" applyFont="1" applyBorder="1" applyAlignment="1">
      <alignment horizontal="left" vertical="center" wrapText="1"/>
    </xf>
    <xf numFmtId="0" fontId="6" fillId="0" borderId="38" xfId="0" applyFont="1" applyBorder="1" applyAlignment="1">
      <alignment horizontal="left" vertical="center" wrapText="1"/>
    </xf>
    <xf numFmtId="0" fontId="5" fillId="0" borderId="0" xfId="0" applyFont="1" applyAlignment="1">
      <alignment horizontal="left" vertical="center" wrapText="1"/>
    </xf>
    <xf numFmtId="0" fontId="16" fillId="3" borderId="4" xfId="0" applyFont="1" applyFill="1" applyBorder="1" applyAlignment="1">
      <alignment vertical="center" wrapText="1"/>
    </xf>
    <xf numFmtId="0" fontId="16" fillId="3" borderId="5" xfId="0" applyFont="1" applyFill="1" applyBorder="1" applyAlignment="1">
      <alignment vertical="center" wrapText="1"/>
    </xf>
    <xf numFmtId="0" fontId="14" fillId="5" borderId="4"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6" fillId="3" borderId="7" xfId="0" applyFont="1" applyFill="1" applyBorder="1" applyAlignment="1">
      <alignment vertical="center" wrapText="1"/>
    </xf>
    <xf numFmtId="0" fontId="14" fillId="6" borderId="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6" fillId="2" borderId="2" xfId="0" applyFont="1" applyFill="1" applyBorder="1" applyAlignment="1">
      <alignment vertical="center" wrapText="1"/>
    </xf>
    <xf numFmtId="0" fontId="16" fillId="2" borderId="8" xfId="0" applyFont="1" applyFill="1" applyBorder="1" applyAlignment="1">
      <alignment vertical="center" wrapText="1"/>
    </xf>
    <xf numFmtId="0" fontId="17" fillId="4" borderId="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8" xfId="0" applyFont="1" applyFill="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vertical="center" wrapText="1"/>
    </xf>
    <xf numFmtId="0" fontId="13" fillId="0" borderId="5" xfId="0" applyFont="1" applyBorder="1"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6" fillId="2" borderId="59" xfId="0" applyFont="1" applyFill="1" applyBorder="1" applyAlignment="1">
      <alignment vertical="center" wrapText="1"/>
    </xf>
    <xf numFmtId="0" fontId="16" fillId="3" borderId="59" xfId="0" applyFont="1" applyFill="1" applyBorder="1" applyAlignment="1">
      <alignment vertical="center" wrapText="1"/>
    </xf>
    <xf numFmtId="0" fontId="15" fillId="9" borderId="59" xfId="0" applyFont="1" applyFill="1" applyBorder="1" applyAlignment="1">
      <alignment horizontal="center" vertical="center" wrapText="1"/>
    </xf>
    <xf numFmtId="0" fontId="13" fillId="2" borderId="59" xfId="0" applyFont="1" applyFill="1" applyBorder="1" applyAlignment="1">
      <alignment vertical="center" wrapText="1"/>
    </xf>
    <xf numFmtId="0" fontId="13" fillId="3" borderId="59" xfId="0" applyFont="1" applyFill="1" applyBorder="1" applyAlignment="1">
      <alignment vertical="center" wrapText="1"/>
    </xf>
  </cellXfs>
  <cellStyles count="17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cellStyle name="Normal" xfId="0" builtinId="0"/>
  </cellStyles>
  <dxfs count="16">
    <dxf>
      <fill>
        <patternFill>
          <bgColor rgb="FFD5FC79"/>
        </patternFill>
      </fill>
    </dxf>
    <dxf>
      <font>
        <color auto="1"/>
      </font>
      <fill>
        <patternFill>
          <bgColor rgb="FF188333"/>
        </patternFill>
      </fill>
    </dxf>
    <dxf>
      <fill>
        <patternFill>
          <bgColor rgb="FF14C934"/>
        </patternFill>
      </fill>
    </dxf>
    <dxf>
      <fill>
        <patternFill>
          <bgColor rgb="FF28EE29"/>
        </patternFill>
      </fill>
    </dxf>
    <dxf>
      <font>
        <color theme="0"/>
      </font>
      <fill>
        <patternFill>
          <bgColor rgb="FF0A5B3C"/>
        </patternFill>
      </fill>
    </dxf>
    <dxf>
      <fill>
        <patternFill>
          <bgColor rgb="FFFF0000"/>
        </patternFill>
      </fill>
    </dxf>
    <dxf>
      <fill>
        <patternFill>
          <bgColor rgb="FFE26B0A"/>
        </patternFill>
      </fill>
    </dxf>
    <dxf>
      <fill>
        <patternFill>
          <bgColor rgb="FFFFC000"/>
        </patternFill>
      </fill>
    </dxf>
    <dxf>
      <fill>
        <patternFill>
          <bgColor rgb="FFFFFD78"/>
        </patternFill>
      </fill>
    </dxf>
    <dxf>
      <fill>
        <patternFill>
          <bgColor rgb="FFFFFF00"/>
        </patternFill>
      </fill>
    </dxf>
    <dxf>
      <font>
        <color rgb="FF14C934"/>
      </font>
    </dxf>
    <dxf>
      <font>
        <color rgb="FF14C934"/>
      </font>
      <fill>
        <patternFill>
          <bgColor theme="6" tint="0.39994506668294322"/>
        </patternFill>
      </fill>
    </dxf>
    <dxf>
      <font>
        <color rgb="FF14C934"/>
      </font>
      <fill>
        <patternFill>
          <bgColor theme="6" tint="0.79998168889431442"/>
        </patternFill>
      </fill>
    </dxf>
    <dxf>
      <font>
        <color rgb="FFC00000"/>
      </font>
      <fill>
        <patternFill>
          <bgColor theme="0"/>
        </patternFill>
      </fill>
    </dxf>
    <dxf>
      <font>
        <color rgb="FFC00000"/>
      </font>
      <fill>
        <patternFill>
          <bgColor theme="9" tint="0.39994506668294322"/>
        </patternFill>
      </fill>
    </dxf>
    <dxf>
      <font>
        <color rgb="FFC00000"/>
      </font>
      <fill>
        <patternFill>
          <bgColor theme="9" tint="0.79998168889431442"/>
        </patternFill>
      </fill>
    </dxf>
  </dxfs>
  <tableStyles count="0" defaultTableStyle="TableStyleMedium9" defaultPivotStyle="PivotStyleMedium4"/>
  <colors>
    <mruColors>
      <color rgb="FF0A5B3C"/>
      <color rgb="FFFFFF00"/>
      <color rgb="FFFFFD78"/>
      <color rgb="FFFFC000"/>
      <color rgb="FFE26B0A"/>
      <color rgb="FFFF0000"/>
      <color rgb="FF188333"/>
      <color rgb="FF28EE29"/>
      <color rgb="FF14C934"/>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www.ipieca.org/sites/default/files/publications/Integrating_HR_into_environmental_social_and_HIS_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31B1-ED08-47FC-8ED0-E9F7929D7844}">
  <sheetPr>
    <tabColor theme="0" tint="-4.9989318521683403E-2"/>
  </sheetPr>
  <dimension ref="A2:C11"/>
  <sheetViews>
    <sheetView tabSelected="1" zoomScaleNormal="100" workbookViewId="0">
      <selection activeCell="C15" sqref="C15"/>
    </sheetView>
  </sheetViews>
  <sheetFormatPr baseColWidth="10" defaultColWidth="8.83203125" defaultRowHeight="16" x14ac:dyDescent="0.2"/>
  <cols>
    <col min="1" max="1" width="5.1640625" style="80" customWidth="1"/>
    <col min="2" max="2" width="28.1640625" style="52" customWidth="1"/>
    <col min="3" max="3" width="97.33203125" style="52" customWidth="1"/>
    <col min="4" max="16384" width="8.83203125" style="52"/>
  </cols>
  <sheetData>
    <row r="2" spans="1:3" ht="22" thickBot="1" x14ac:dyDescent="0.3">
      <c r="B2" s="146" t="s">
        <v>146</v>
      </c>
      <c r="C2" s="146"/>
    </row>
    <row r="3" spans="1:3" s="81" customFormat="1" ht="18.5" customHeight="1" thickTop="1" x14ac:dyDescent="0.2">
      <c r="A3" s="80"/>
      <c r="B3" s="145" t="s">
        <v>264</v>
      </c>
      <c r="C3" s="145"/>
    </row>
    <row r="4" spans="1:3" s="81" customFormat="1" ht="28.25" customHeight="1" x14ac:dyDescent="0.2">
      <c r="A4" s="80"/>
      <c r="B4" s="145"/>
      <c r="C4" s="145"/>
    </row>
    <row r="5" spans="1:3" s="81" customFormat="1" ht="33" customHeight="1" x14ac:dyDescent="0.2">
      <c r="A5" s="80"/>
      <c r="B5" s="145"/>
      <c r="C5" s="145"/>
    </row>
    <row r="6" spans="1:3" s="53" customFormat="1" ht="58.25" customHeight="1" x14ac:dyDescent="0.2">
      <c r="A6" s="87">
        <v>1</v>
      </c>
      <c r="B6" s="82" t="str">
        <f>HYPERLINK("#'1. Scoping'!A1", "Scoping ")</f>
        <v xml:space="preserve">Scoping </v>
      </c>
      <c r="C6" s="139" t="s">
        <v>186</v>
      </c>
    </row>
    <row r="7" spans="1:3" s="53" customFormat="1" ht="64.25" customHeight="1" x14ac:dyDescent="0.2">
      <c r="A7" s="87">
        <v>2</v>
      </c>
      <c r="B7" s="83" t="str">
        <f>HYPERLINK("#'2. Assessment'!A1", "Assessment")</f>
        <v>Assessment</v>
      </c>
      <c r="C7" s="140" t="s">
        <v>187</v>
      </c>
    </row>
    <row r="8" spans="1:3" s="53" customFormat="1" ht="58.25" customHeight="1" x14ac:dyDescent="0.2">
      <c r="A8" s="87">
        <v>3</v>
      </c>
      <c r="B8" s="84" t="str">
        <f>HYPERLINK("#'3. Human Rights Issues'!A1", "Human Rights Issues")</f>
        <v>Human Rights Issues</v>
      </c>
      <c r="C8" s="141" t="s">
        <v>214</v>
      </c>
    </row>
    <row r="9" spans="1:3" s="53" customFormat="1" ht="58.25" customHeight="1" x14ac:dyDescent="0.2">
      <c r="A9" s="87">
        <v>4</v>
      </c>
      <c r="B9" s="125" t="str">
        <f>HYPERLINK("#'4.Significance Scores(Negative)'!A1", "Significant Score (Negative)")</f>
        <v>Significant Score (Negative)</v>
      </c>
      <c r="C9" s="142" t="s">
        <v>234</v>
      </c>
    </row>
    <row r="10" spans="1:3" s="53" customFormat="1" ht="58.25" customHeight="1" x14ac:dyDescent="0.2">
      <c r="A10" s="87">
        <v>5</v>
      </c>
      <c r="B10" s="85" t="str">
        <f>HYPERLINK("#'5.Significance Scores(Positive)'!A1", "Significance Score (Positive)")</f>
        <v>Significance Score (Positive)</v>
      </c>
      <c r="C10" s="143" t="s">
        <v>235</v>
      </c>
    </row>
    <row r="11" spans="1:3" x14ac:dyDescent="0.2">
      <c r="B11" s="86"/>
    </row>
  </sheetData>
  <mergeCells count="2">
    <mergeCell ref="B3:C5"/>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L127"/>
  <sheetViews>
    <sheetView showGridLines="0" zoomScaleNormal="100" workbookViewId="0">
      <pane ySplit="5" topLeftCell="A6" activePane="bottomLeft" state="frozen"/>
      <selection pane="bottomLeft" activeCell="B3" sqref="B3:B5"/>
    </sheetView>
  </sheetViews>
  <sheetFormatPr baseColWidth="10" defaultColWidth="10.83203125" defaultRowHeight="16" x14ac:dyDescent="0.2"/>
  <cols>
    <col min="1" max="1" width="28" style="33" customWidth="1"/>
    <col min="2" max="2" width="28" style="1" customWidth="1"/>
    <col min="3" max="4" width="30.6640625" style="1" customWidth="1"/>
    <col min="5" max="5" width="34.5" style="1" customWidth="1"/>
    <col min="6" max="6" width="34" style="1" customWidth="1"/>
    <col min="7" max="7" width="42.33203125" style="1" customWidth="1"/>
    <col min="8" max="8" width="13.33203125" style="1" customWidth="1"/>
    <col min="9" max="15" width="24.83203125" style="34" customWidth="1"/>
    <col min="16" max="20" width="24.83203125" style="1" customWidth="1"/>
    <col min="21" max="21" width="28.83203125" style="1" customWidth="1"/>
    <col min="22" max="22" width="22" style="33" customWidth="1"/>
    <col min="23" max="28" width="22" style="1" customWidth="1"/>
    <col min="29" max="29" width="16" style="1" customWidth="1"/>
    <col min="30" max="30" width="23.1640625" style="1" customWidth="1"/>
    <col min="31" max="32" width="22" style="1" customWidth="1"/>
    <col min="33" max="33" width="18.5" style="34" customWidth="1"/>
    <col min="34" max="34" width="16" style="34" customWidth="1"/>
    <col min="35" max="36" width="23.1640625" style="34" customWidth="1"/>
    <col min="37" max="38" width="22" style="34" customWidth="1"/>
    <col min="39" max="42" width="22" style="1" customWidth="1"/>
    <col min="43" max="16384" width="10.83203125" style="1"/>
  </cols>
  <sheetData>
    <row r="1" spans="1:38" s="45" customFormat="1" ht="43.25" customHeight="1" x14ac:dyDescent="0.2">
      <c r="A1" s="151" t="s">
        <v>263</v>
      </c>
      <c r="B1" s="152"/>
      <c r="C1" s="152"/>
      <c r="D1" s="152"/>
      <c r="E1" s="152"/>
      <c r="F1" s="152"/>
      <c r="G1" s="152"/>
      <c r="H1" s="46"/>
      <c r="I1" s="46"/>
      <c r="J1" s="46"/>
      <c r="K1" s="46"/>
      <c r="L1" s="46"/>
      <c r="M1" s="46"/>
      <c r="N1" s="47"/>
      <c r="O1" s="47"/>
      <c r="P1" s="47"/>
      <c r="Q1" s="47"/>
      <c r="R1" s="47"/>
      <c r="S1" s="47"/>
      <c r="T1" s="46"/>
      <c r="U1" s="46"/>
      <c r="V1" s="48"/>
    </row>
    <row r="2" spans="1:38" s="44" customFormat="1" ht="36" customHeight="1" thickBot="1" x14ac:dyDescent="0.25">
      <c r="A2" s="77" t="s">
        <v>261</v>
      </c>
      <c r="B2" s="78"/>
      <c r="C2" s="78"/>
      <c r="D2" s="78"/>
      <c r="E2" s="78"/>
      <c r="F2" s="78"/>
      <c r="G2" s="78"/>
      <c r="H2" s="49"/>
      <c r="I2" s="49"/>
      <c r="J2" s="49"/>
      <c r="K2" s="49"/>
      <c r="L2" s="49"/>
      <c r="M2" s="49"/>
      <c r="N2" s="50"/>
      <c r="O2" s="50">
        <v>0</v>
      </c>
      <c r="P2" s="50"/>
      <c r="Q2" s="50"/>
      <c r="R2" s="50"/>
      <c r="S2" s="50"/>
      <c r="T2" s="49"/>
      <c r="U2" s="49"/>
      <c r="V2" s="51"/>
    </row>
    <row r="3" spans="1:38" ht="30.5" customHeight="1" x14ac:dyDescent="0.2">
      <c r="A3" s="157" t="s">
        <v>262</v>
      </c>
      <c r="B3" s="154" t="s">
        <v>215</v>
      </c>
      <c r="C3" s="160" t="s">
        <v>141</v>
      </c>
      <c r="D3" s="154" t="s">
        <v>216</v>
      </c>
      <c r="E3" s="154" t="s">
        <v>252</v>
      </c>
      <c r="F3" s="160" t="s">
        <v>251</v>
      </c>
      <c r="G3" s="171" t="s">
        <v>178</v>
      </c>
      <c r="H3" s="174" t="s">
        <v>217</v>
      </c>
      <c r="I3" s="163" t="s">
        <v>180</v>
      </c>
      <c r="J3" s="163"/>
      <c r="K3" s="163"/>
      <c r="L3" s="163"/>
      <c r="M3" s="163"/>
      <c r="N3" s="163"/>
      <c r="O3" s="164"/>
      <c r="P3" s="165" t="s">
        <v>184</v>
      </c>
      <c r="Q3" s="166"/>
      <c r="R3" s="166"/>
      <c r="S3" s="166"/>
      <c r="T3" s="167"/>
      <c r="V3" s="1"/>
      <c r="AG3" s="1"/>
      <c r="AH3" s="1"/>
      <c r="AI3" s="1"/>
      <c r="AJ3" s="1"/>
      <c r="AK3" s="1"/>
      <c r="AL3" s="1"/>
    </row>
    <row r="4" spans="1:38" ht="32.5" customHeight="1" x14ac:dyDescent="0.2">
      <c r="A4" s="158"/>
      <c r="B4" s="155"/>
      <c r="C4" s="161"/>
      <c r="D4" s="155"/>
      <c r="E4" s="155"/>
      <c r="F4" s="161"/>
      <c r="G4" s="172"/>
      <c r="H4" s="175"/>
      <c r="I4" s="168" t="s">
        <v>93</v>
      </c>
      <c r="J4" s="169"/>
      <c r="K4" s="169" t="s">
        <v>94</v>
      </c>
      <c r="L4" s="169"/>
      <c r="M4" s="169" t="s">
        <v>95</v>
      </c>
      <c r="N4" s="169"/>
      <c r="O4" s="40" t="s">
        <v>89</v>
      </c>
      <c r="P4" s="170" t="s">
        <v>97</v>
      </c>
      <c r="Q4" s="153"/>
      <c r="R4" s="153" t="s">
        <v>98</v>
      </c>
      <c r="S4" s="153"/>
      <c r="T4" s="76" t="s">
        <v>89</v>
      </c>
      <c r="V4" s="1"/>
      <c r="AG4" s="1"/>
      <c r="AH4" s="1"/>
      <c r="AI4" s="1"/>
      <c r="AJ4" s="1"/>
      <c r="AK4" s="1"/>
      <c r="AL4" s="1"/>
    </row>
    <row r="5" spans="1:38" s="64" customFormat="1" ht="52.25" customHeight="1" thickBot="1" x14ac:dyDescent="0.25">
      <c r="A5" s="159"/>
      <c r="B5" s="156"/>
      <c r="C5" s="162"/>
      <c r="D5" s="156"/>
      <c r="E5" s="156"/>
      <c r="F5" s="162"/>
      <c r="G5" s="173"/>
      <c r="H5" s="176"/>
      <c r="I5" s="59" t="s">
        <v>169</v>
      </c>
      <c r="J5" s="60" t="s">
        <v>88</v>
      </c>
      <c r="K5" s="59" t="s">
        <v>169</v>
      </c>
      <c r="L5" s="60" t="s">
        <v>88</v>
      </c>
      <c r="M5" s="59">
        <v>0</v>
      </c>
      <c r="N5" s="60" t="s">
        <v>88</v>
      </c>
      <c r="O5" s="61" t="s">
        <v>142</v>
      </c>
      <c r="P5" s="62" t="s">
        <v>169</v>
      </c>
      <c r="Q5" s="63" t="s">
        <v>88</v>
      </c>
      <c r="R5" s="62" t="s">
        <v>169</v>
      </c>
      <c r="S5" s="63" t="s">
        <v>88</v>
      </c>
      <c r="T5" s="144" t="s">
        <v>142</v>
      </c>
    </row>
    <row r="6" spans="1:38" s="22" customFormat="1" ht="210" customHeight="1" x14ac:dyDescent="0.2">
      <c r="A6" s="35" t="s">
        <v>99</v>
      </c>
      <c r="B6" s="35" t="s">
        <v>100</v>
      </c>
      <c r="C6" s="35" t="s">
        <v>248</v>
      </c>
      <c r="D6" s="35" t="s">
        <v>170</v>
      </c>
      <c r="E6" s="35" t="s">
        <v>249</v>
      </c>
      <c r="F6" s="36" t="s">
        <v>171</v>
      </c>
      <c r="G6" s="35"/>
      <c r="H6" s="36"/>
      <c r="I6" s="37" t="s">
        <v>90</v>
      </c>
      <c r="J6" s="65" t="s">
        <v>177</v>
      </c>
      <c r="K6" s="37" t="s">
        <v>92</v>
      </c>
      <c r="L6" s="65" t="s">
        <v>107</v>
      </c>
      <c r="M6" s="37" t="s">
        <v>90</v>
      </c>
      <c r="N6" s="67" t="s">
        <v>253</v>
      </c>
      <c r="O6" s="74" t="str">
        <f t="shared" ref="O6:O32" si="0">IF(OR(I6="",K6="",M6=""),"N/A",IF(AND(I6="No",K6="No",M6="No"),"0","1"))</f>
        <v>1</v>
      </c>
      <c r="P6" s="37"/>
      <c r="Q6" s="38"/>
      <c r="R6" s="37"/>
      <c r="S6" s="39"/>
      <c r="T6" s="69" t="str">
        <f t="shared" ref="T6:T32" si="1">IF(OR(P6="",R6=""),"N/A",IF(AND(P6="No",R6="No"),"0","1"))</f>
        <v>N/A</v>
      </c>
    </row>
    <row r="7" spans="1:38" s="22" customFormat="1" ht="151.75" customHeight="1" x14ac:dyDescent="0.2">
      <c r="A7" s="24"/>
      <c r="B7" s="24"/>
      <c r="D7" s="24" t="s">
        <v>185</v>
      </c>
      <c r="E7" s="24" t="s">
        <v>172</v>
      </c>
      <c r="F7" s="25" t="s">
        <v>250</v>
      </c>
      <c r="G7" s="24"/>
      <c r="H7" s="25"/>
      <c r="I7" s="26" t="s">
        <v>90</v>
      </c>
      <c r="J7" s="66" t="s">
        <v>143</v>
      </c>
      <c r="K7" s="26" t="s">
        <v>90</v>
      </c>
      <c r="L7" s="66" t="s">
        <v>106</v>
      </c>
      <c r="M7" s="26" t="s">
        <v>92</v>
      </c>
      <c r="N7" s="68" t="s">
        <v>101</v>
      </c>
      <c r="O7" s="74" t="str">
        <f t="shared" si="0"/>
        <v>1</v>
      </c>
      <c r="P7" s="26"/>
      <c r="Q7" s="27"/>
      <c r="R7" s="26"/>
      <c r="S7" s="28"/>
      <c r="T7" s="69" t="str">
        <f t="shared" si="1"/>
        <v>N/A</v>
      </c>
    </row>
    <row r="8" spans="1:38" s="22" customFormat="1" ht="178" customHeight="1" x14ac:dyDescent="0.2">
      <c r="A8" s="24"/>
      <c r="B8" s="24"/>
      <c r="C8" s="24"/>
      <c r="D8" s="24" t="s">
        <v>173</v>
      </c>
      <c r="E8" s="24" t="s">
        <v>174</v>
      </c>
      <c r="F8" s="25" t="s">
        <v>175</v>
      </c>
      <c r="G8" s="24"/>
      <c r="H8" s="25"/>
      <c r="I8" s="26" t="s">
        <v>90</v>
      </c>
      <c r="J8" s="27"/>
      <c r="K8" s="26" t="s">
        <v>90</v>
      </c>
      <c r="L8" s="27"/>
      <c r="M8" s="26" t="s">
        <v>90</v>
      </c>
      <c r="N8" s="28"/>
      <c r="O8" s="74" t="str">
        <f t="shared" si="0"/>
        <v>1</v>
      </c>
      <c r="P8" s="26"/>
      <c r="Q8" s="27"/>
      <c r="R8" s="26"/>
      <c r="S8" s="28"/>
      <c r="T8" s="69" t="str">
        <f t="shared" si="1"/>
        <v>N/A</v>
      </c>
    </row>
    <row r="9" spans="1:38" s="22" customFormat="1" ht="191.5" customHeight="1" x14ac:dyDescent="0.2">
      <c r="A9" s="24" t="s">
        <v>99</v>
      </c>
      <c r="B9" s="24" t="s">
        <v>237</v>
      </c>
      <c r="C9" s="24"/>
      <c r="D9" s="24"/>
      <c r="E9" s="24"/>
      <c r="F9" s="25"/>
      <c r="G9" s="24" t="s">
        <v>236</v>
      </c>
      <c r="H9" s="25"/>
      <c r="I9" s="26"/>
      <c r="J9" s="27"/>
      <c r="K9" s="26"/>
      <c r="L9" s="27"/>
      <c r="M9" s="26"/>
      <c r="N9" s="28"/>
      <c r="O9" s="74" t="str">
        <f t="shared" si="0"/>
        <v>N/A</v>
      </c>
      <c r="P9" s="26" t="s">
        <v>90</v>
      </c>
      <c r="Q9" s="66" t="s">
        <v>259</v>
      </c>
      <c r="R9" s="26" t="s">
        <v>91</v>
      </c>
      <c r="S9" s="68" t="s">
        <v>258</v>
      </c>
      <c r="T9" s="69" t="str">
        <f t="shared" si="1"/>
        <v>1</v>
      </c>
    </row>
    <row r="10" spans="1:38" s="22" customFormat="1" ht="198.5" customHeight="1" x14ac:dyDescent="0.2">
      <c r="A10" s="24"/>
      <c r="B10" s="24"/>
      <c r="C10" s="24"/>
      <c r="D10" s="24"/>
      <c r="E10" s="24"/>
      <c r="F10" s="25"/>
      <c r="G10" s="24" t="s">
        <v>179</v>
      </c>
      <c r="H10" s="25"/>
      <c r="I10" s="26"/>
      <c r="J10" s="27"/>
      <c r="K10" s="26"/>
      <c r="L10" s="27"/>
      <c r="M10" s="26"/>
      <c r="N10" s="28"/>
      <c r="O10" s="74" t="str">
        <f t="shared" si="0"/>
        <v>N/A</v>
      </c>
      <c r="P10" s="26" t="s">
        <v>90</v>
      </c>
      <c r="Q10" s="66" t="s">
        <v>114</v>
      </c>
      <c r="R10" s="26" t="s">
        <v>90</v>
      </c>
      <c r="S10" s="68" t="s">
        <v>260</v>
      </c>
      <c r="T10" s="69" t="str">
        <f t="shared" si="1"/>
        <v>1</v>
      </c>
    </row>
    <row r="11" spans="1:38" s="22" customFormat="1" ht="69" customHeight="1" x14ac:dyDescent="0.2">
      <c r="A11" s="24"/>
      <c r="B11" s="24"/>
      <c r="C11" s="24"/>
      <c r="D11" s="24"/>
      <c r="E11" s="24"/>
      <c r="F11" s="25"/>
      <c r="G11" s="24"/>
      <c r="H11" s="25"/>
      <c r="I11" s="26"/>
      <c r="J11" s="27"/>
      <c r="K11" s="26"/>
      <c r="L11" s="27"/>
      <c r="M11" s="26"/>
      <c r="N11" s="28"/>
      <c r="O11" s="74" t="str">
        <f t="shared" si="0"/>
        <v>N/A</v>
      </c>
      <c r="P11" s="26"/>
      <c r="Q11" s="27"/>
      <c r="R11" s="26"/>
      <c r="S11" s="28"/>
      <c r="T11" s="69" t="str">
        <f t="shared" si="1"/>
        <v>N/A</v>
      </c>
    </row>
    <row r="12" spans="1:38" s="22" customFormat="1" ht="69" customHeight="1" x14ac:dyDescent="0.2">
      <c r="A12" s="24"/>
      <c r="B12" s="24"/>
      <c r="C12" s="24"/>
      <c r="D12" s="24"/>
      <c r="E12" s="24"/>
      <c r="F12" s="25"/>
      <c r="G12" s="24"/>
      <c r="H12" s="25"/>
      <c r="I12" s="26"/>
      <c r="J12" s="27"/>
      <c r="K12" s="26"/>
      <c r="L12" s="27"/>
      <c r="M12" s="26"/>
      <c r="N12" s="28"/>
      <c r="O12" s="74" t="str">
        <f t="shared" si="0"/>
        <v>N/A</v>
      </c>
      <c r="P12" s="26"/>
      <c r="Q12" s="27"/>
      <c r="R12" s="26"/>
      <c r="S12" s="28"/>
      <c r="T12" s="69" t="str">
        <f t="shared" si="1"/>
        <v>N/A</v>
      </c>
    </row>
    <row r="13" spans="1:38" s="22" customFormat="1" ht="69" customHeight="1" x14ac:dyDescent="0.2">
      <c r="A13" s="24"/>
      <c r="B13" s="24"/>
      <c r="C13" s="24"/>
      <c r="D13" s="24"/>
      <c r="E13" s="24"/>
      <c r="F13" s="25"/>
      <c r="G13" s="24"/>
      <c r="H13" s="25"/>
      <c r="I13" s="26"/>
      <c r="J13" s="27"/>
      <c r="K13" s="26"/>
      <c r="L13" s="27"/>
      <c r="M13" s="26"/>
      <c r="N13" s="28"/>
      <c r="O13" s="74" t="str">
        <f t="shared" si="0"/>
        <v>N/A</v>
      </c>
      <c r="P13" s="26"/>
      <c r="Q13" s="27"/>
      <c r="R13" s="26"/>
      <c r="S13" s="28"/>
      <c r="T13" s="69" t="str">
        <f t="shared" si="1"/>
        <v>N/A</v>
      </c>
    </row>
    <row r="14" spans="1:38" s="22" customFormat="1" ht="69" customHeight="1" x14ac:dyDescent="0.2">
      <c r="A14" s="24"/>
      <c r="B14" s="24"/>
      <c r="C14" s="24"/>
      <c r="D14" s="24"/>
      <c r="E14" s="24"/>
      <c r="F14" s="25"/>
      <c r="G14" s="24"/>
      <c r="H14" s="25"/>
      <c r="I14" s="26"/>
      <c r="J14" s="27"/>
      <c r="K14" s="26"/>
      <c r="L14" s="27"/>
      <c r="M14" s="26"/>
      <c r="N14" s="28"/>
      <c r="O14" s="74" t="str">
        <f t="shared" si="0"/>
        <v>N/A</v>
      </c>
      <c r="P14" s="26"/>
      <c r="Q14" s="27"/>
      <c r="R14" s="26"/>
      <c r="S14" s="28"/>
      <c r="T14" s="69" t="str">
        <f t="shared" si="1"/>
        <v>N/A</v>
      </c>
    </row>
    <row r="15" spans="1:38" s="22" customFormat="1" ht="69" customHeight="1" x14ac:dyDescent="0.2">
      <c r="A15" s="24"/>
      <c r="B15" s="24"/>
      <c r="C15" s="24"/>
      <c r="D15" s="24"/>
      <c r="E15" s="24"/>
      <c r="F15" s="25"/>
      <c r="G15" s="24"/>
      <c r="H15" s="25"/>
      <c r="I15" s="26"/>
      <c r="J15" s="27"/>
      <c r="K15" s="26"/>
      <c r="L15" s="27"/>
      <c r="M15" s="26"/>
      <c r="N15" s="28"/>
      <c r="O15" s="74" t="str">
        <f t="shared" si="0"/>
        <v>N/A</v>
      </c>
      <c r="P15" s="26"/>
      <c r="Q15" s="27"/>
      <c r="R15" s="26"/>
      <c r="S15" s="28"/>
      <c r="T15" s="69" t="str">
        <f t="shared" si="1"/>
        <v>N/A</v>
      </c>
    </row>
    <row r="16" spans="1:38" s="22" customFormat="1" ht="69" customHeight="1" x14ac:dyDescent="0.2">
      <c r="A16" s="24"/>
      <c r="B16" s="24"/>
      <c r="C16" s="24"/>
      <c r="D16" s="24"/>
      <c r="E16" s="24"/>
      <c r="F16" s="25"/>
      <c r="G16" s="24"/>
      <c r="H16" s="25"/>
      <c r="I16" s="26"/>
      <c r="J16" s="27"/>
      <c r="K16" s="26"/>
      <c r="L16" s="27"/>
      <c r="M16" s="26"/>
      <c r="N16" s="28"/>
      <c r="O16" s="74" t="str">
        <f t="shared" si="0"/>
        <v>N/A</v>
      </c>
      <c r="P16" s="26"/>
      <c r="Q16" s="27"/>
      <c r="R16" s="26"/>
      <c r="S16" s="28"/>
      <c r="T16" s="69" t="str">
        <f t="shared" si="1"/>
        <v>N/A</v>
      </c>
    </row>
    <row r="17" spans="1:20" s="22" customFormat="1" ht="69" customHeight="1" x14ac:dyDescent="0.2">
      <c r="A17" s="24"/>
      <c r="B17" s="24"/>
      <c r="C17" s="24"/>
      <c r="D17" s="24"/>
      <c r="E17" s="24"/>
      <c r="F17" s="25"/>
      <c r="G17" s="24"/>
      <c r="H17" s="25"/>
      <c r="I17" s="26"/>
      <c r="J17" s="27"/>
      <c r="K17" s="26"/>
      <c r="L17" s="27"/>
      <c r="M17" s="26"/>
      <c r="N17" s="28"/>
      <c r="O17" s="74" t="str">
        <f t="shared" si="0"/>
        <v>N/A</v>
      </c>
      <c r="P17" s="26"/>
      <c r="Q17" s="27"/>
      <c r="R17" s="26"/>
      <c r="S17" s="28"/>
      <c r="T17" s="69" t="str">
        <f t="shared" si="1"/>
        <v>N/A</v>
      </c>
    </row>
    <row r="18" spans="1:20" s="22" customFormat="1" ht="69" customHeight="1" x14ac:dyDescent="0.2">
      <c r="A18" s="24"/>
      <c r="B18" s="24"/>
      <c r="C18" s="24"/>
      <c r="D18" s="24"/>
      <c r="E18" s="24"/>
      <c r="F18" s="25"/>
      <c r="G18" s="24"/>
      <c r="H18" s="25"/>
      <c r="I18" s="26"/>
      <c r="J18" s="27"/>
      <c r="K18" s="26"/>
      <c r="L18" s="27"/>
      <c r="M18" s="26"/>
      <c r="N18" s="28"/>
      <c r="O18" s="74" t="str">
        <f t="shared" si="0"/>
        <v>N/A</v>
      </c>
      <c r="P18" s="26"/>
      <c r="Q18" s="27"/>
      <c r="R18" s="26"/>
      <c r="S18" s="28"/>
      <c r="T18" s="69" t="str">
        <f t="shared" si="1"/>
        <v>N/A</v>
      </c>
    </row>
    <row r="19" spans="1:20" s="22" customFormat="1" ht="69" customHeight="1" x14ac:dyDescent="0.2">
      <c r="A19" s="24"/>
      <c r="B19" s="24"/>
      <c r="C19" s="24"/>
      <c r="D19" s="24"/>
      <c r="E19" s="24"/>
      <c r="F19" s="25"/>
      <c r="G19" s="24"/>
      <c r="H19" s="25"/>
      <c r="I19" s="26"/>
      <c r="J19" s="27"/>
      <c r="K19" s="26"/>
      <c r="L19" s="27"/>
      <c r="M19" s="26"/>
      <c r="N19" s="28"/>
      <c r="O19" s="74" t="str">
        <f t="shared" si="0"/>
        <v>N/A</v>
      </c>
      <c r="P19" s="26"/>
      <c r="Q19" s="27"/>
      <c r="R19" s="26"/>
      <c r="S19" s="28"/>
      <c r="T19" s="69" t="str">
        <f t="shared" si="1"/>
        <v>N/A</v>
      </c>
    </row>
    <row r="20" spans="1:20" s="22" customFormat="1" ht="69" customHeight="1" x14ac:dyDescent="0.2">
      <c r="A20" s="24"/>
      <c r="B20" s="24"/>
      <c r="C20" s="24"/>
      <c r="D20" s="24"/>
      <c r="E20" s="24"/>
      <c r="F20" s="25"/>
      <c r="G20" s="24"/>
      <c r="H20" s="25"/>
      <c r="I20" s="26"/>
      <c r="J20" s="27"/>
      <c r="K20" s="26"/>
      <c r="L20" s="27"/>
      <c r="M20" s="26"/>
      <c r="N20" s="28"/>
      <c r="O20" s="74" t="str">
        <f t="shared" si="0"/>
        <v>N/A</v>
      </c>
      <c r="P20" s="26"/>
      <c r="Q20" s="27"/>
      <c r="R20" s="26"/>
      <c r="S20" s="28"/>
      <c r="T20" s="69" t="str">
        <f t="shared" si="1"/>
        <v>N/A</v>
      </c>
    </row>
    <row r="21" spans="1:20" s="22" customFormat="1" ht="69" customHeight="1" x14ac:dyDescent="0.2">
      <c r="A21" s="24"/>
      <c r="B21" s="24"/>
      <c r="C21" s="24"/>
      <c r="D21" s="24"/>
      <c r="E21" s="24"/>
      <c r="F21" s="25"/>
      <c r="G21" s="24"/>
      <c r="H21" s="25"/>
      <c r="I21" s="26"/>
      <c r="J21" s="27"/>
      <c r="K21" s="26"/>
      <c r="L21" s="27"/>
      <c r="M21" s="26"/>
      <c r="N21" s="28"/>
      <c r="O21" s="74" t="str">
        <f t="shared" si="0"/>
        <v>N/A</v>
      </c>
      <c r="P21" s="26"/>
      <c r="Q21" s="27"/>
      <c r="R21" s="26"/>
      <c r="S21" s="28"/>
      <c r="T21" s="69" t="str">
        <f t="shared" si="1"/>
        <v>N/A</v>
      </c>
    </row>
    <row r="22" spans="1:20" s="22" customFormat="1" ht="69" customHeight="1" x14ac:dyDescent="0.2">
      <c r="A22" s="24"/>
      <c r="B22" s="24"/>
      <c r="C22" s="24"/>
      <c r="D22" s="24"/>
      <c r="E22" s="24"/>
      <c r="F22" s="25"/>
      <c r="G22" s="24"/>
      <c r="H22" s="25"/>
      <c r="I22" s="26"/>
      <c r="J22" s="27"/>
      <c r="K22" s="26"/>
      <c r="L22" s="27"/>
      <c r="M22" s="26"/>
      <c r="N22" s="28"/>
      <c r="O22" s="74" t="str">
        <f t="shared" si="0"/>
        <v>N/A</v>
      </c>
      <c r="P22" s="26"/>
      <c r="Q22" s="27"/>
      <c r="R22" s="26"/>
      <c r="S22" s="28"/>
      <c r="T22" s="69" t="str">
        <f t="shared" si="1"/>
        <v>N/A</v>
      </c>
    </row>
    <row r="23" spans="1:20" s="22" customFormat="1" ht="69" customHeight="1" x14ac:dyDescent="0.2">
      <c r="A23" s="24"/>
      <c r="B23" s="24"/>
      <c r="C23" s="24"/>
      <c r="D23" s="24"/>
      <c r="E23" s="24"/>
      <c r="F23" s="25"/>
      <c r="G23" s="24"/>
      <c r="H23" s="25"/>
      <c r="I23" s="26"/>
      <c r="J23" s="27"/>
      <c r="K23" s="26"/>
      <c r="L23" s="27"/>
      <c r="M23" s="26"/>
      <c r="N23" s="28"/>
      <c r="O23" s="74" t="str">
        <f t="shared" si="0"/>
        <v>N/A</v>
      </c>
      <c r="P23" s="26"/>
      <c r="Q23" s="27"/>
      <c r="R23" s="26"/>
      <c r="S23" s="28"/>
      <c r="T23" s="69" t="str">
        <f t="shared" si="1"/>
        <v>N/A</v>
      </c>
    </row>
    <row r="24" spans="1:20" s="22" customFormat="1" ht="69" customHeight="1" x14ac:dyDescent="0.2">
      <c r="A24" s="24"/>
      <c r="B24" s="24"/>
      <c r="C24" s="24"/>
      <c r="D24" s="24"/>
      <c r="E24" s="24"/>
      <c r="F24" s="25"/>
      <c r="G24" s="24"/>
      <c r="H24" s="25"/>
      <c r="I24" s="26"/>
      <c r="J24" s="27"/>
      <c r="K24" s="26"/>
      <c r="L24" s="27"/>
      <c r="M24" s="26"/>
      <c r="N24" s="28"/>
      <c r="O24" s="74" t="str">
        <f t="shared" si="0"/>
        <v>N/A</v>
      </c>
      <c r="P24" s="26"/>
      <c r="Q24" s="27"/>
      <c r="R24" s="26"/>
      <c r="S24" s="28"/>
      <c r="T24" s="69" t="str">
        <f t="shared" si="1"/>
        <v>N/A</v>
      </c>
    </row>
    <row r="25" spans="1:20" s="22" customFormat="1" ht="69" customHeight="1" x14ac:dyDescent="0.2">
      <c r="A25" s="24"/>
      <c r="B25" s="24"/>
      <c r="C25" s="24"/>
      <c r="D25" s="24"/>
      <c r="E25" s="24"/>
      <c r="F25" s="25"/>
      <c r="G25" s="24"/>
      <c r="H25" s="25"/>
      <c r="I25" s="26"/>
      <c r="J25" s="27"/>
      <c r="K25" s="26"/>
      <c r="L25" s="27"/>
      <c r="M25" s="26"/>
      <c r="N25" s="28"/>
      <c r="O25" s="74" t="str">
        <f t="shared" si="0"/>
        <v>N/A</v>
      </c>
      <c r="P25" s="26"/>
      <c r="Q25" s="27"/>
      <c r="R25" s="26"/>
      <c r="S25" s="28"/>
      <c r="T25" s="69" t="str">
        <f t="shared" si="1"/>
        <v>N/A</v>
      </c>
    </row>
    <row r="26" spans="1:20" s="22" customFormat="1" ht="69" customHeight="1" x14ac:dyDescent="0.2">
      <c r="A26" s="24"/>
      <c r="B26" s="24"/>
      <c r="C26" s="24"/>
      <c r="D26" s="24"/>
      <c r="E26" s="24"/>
      <c r="F26" s="25"/>
      <c r="G26" s="24"/>
      <c r="H26" s="25"/>
      <c r="I26" s="26"/>
      <c r="J26" s="27"/>
      <c r="K26" s="26"/>
      <c r="L26" s="27"/>
      <c r="M26" s="26"/>
      <c r="N26" s="28"/>
      <c r="O26" s="74" t="str">
        <f t="shared" si="0"/>
        <v>N/A</v>
      </c>
      <c r="P26" s="26"/>
      <c r="Q26" s="27"/>
      <c r="R26" s="26"/>
      <c r="S26" s="28"/>
      <c r="T26" s="69" t="str">
        <f t="shared" si="1"/>
        <v>N/A</v>
      </c>
    </row>
    <row r="27" spans="1:20" s="22" customFormat="1" ht="69" customHeight="1" x14ac:dyDescent="0.2">
      <c r="A27" s="24"/>
      <c r="B27" s="24"/>
      <c r="C27" s="24"/>
      <c r="D27" s="24"/>
      <c r="E27" s="24"/>
      <c r="F27" s="25"/>
      <c r="G27" s="24"/>
      <c r="H27" s="25"/>
      <c r="I27" s="26"/>
      <c r="J27" s="27"/>
      <c r="K27" s="26"/>
      <c r="L27" s="27"/>
      <c r="M27" s="26"/>
      <c r="N27" s="28"/>
      <c r="O27" s="74" t="str">
        <f t="shared" si="0"/>
        <v>N/A</v>
      </c>
      <c r="P27" s="26"/>
      <c r="Q27" s="27"/>
      <c r="R27" s="26"/>
      <c r="S27" s="28"/>
      <c r="T27" s="69" t="str">
        <f t="shared" si="1"/>
        <v>N/A</v>
      </c>
    </row>
    <row r="28" spans="1:20" s="22" customFormat="1" ht="69" customHeight="1" x14ac:dyDescent="0.2">
      <c r="A28" s="24"/>
      <c r="B28" s="24"/>
      <c r="C28" s="24"/>
      <c r="D28" s="24"/>
      <c r="E28" s="24"/>
      <c r="F28" s="25"/>
      <c r="G28" s="24"/>
      <c r="H28" s="25"/>
      <c r="I28" s="26"/>
      <c r="J28" s="27"/>
      <c r="K28" s="26"/>
      <c r="L28" s="27"/>
      <c r="M28" s="26"/>
      <c r="N28" s="28"/>
      <c r="O28" s="74" t="str">
        <f t="shared" si="0"/>
        <v>N/A</v>
      </c>
      <c r="P28" s="26"/>
      <c r="Q28" s="27"/>
      <c r="R28" s="26"/>
      <c r="S28" s="28"/>
      <c r="T28" s="69" t="str">
        <f t="shared" si="1"/>
        <v>N/A</v>
      </c>
    </row>
    <row r="29" spans="1:20" s="22" customFormat="1" ht="69" customHeight="1" x14ac:dyDescent="0.2">
      <c r="A29" s="24"/>
      <c r="B29" s="24"/>
      <c r="C29" s="24"/>
      <c r="D29" s="24"/>
      <c r="E29" s="24"/>
      <c r="F29" s="25"/>
      <c r="G29" s="24"/>
      <c r="H29" s="25"/>
      <c r="I29" s="26"/>
      <c r="J29" s="27"/>
      <c r="K29" s="26"/>
      <c r="L29" s="27"/>
      <c r="M29" s="26"/>
      <c r="N29" s="28"/>
      <c r="O29" s="74" t="str">
        <f t="shared" si="0"/>
        <v>N/A</v>
      </c>
      <c r="P29" s="26"/>
      <c r="Q29" s="27"/>
      <c r="R29" s="26"/>
      <c r="S29" s="28"/>
      <c r="T29" s="69" t="str">
        <f t="shared" si="1"/>
        <v>N/A</v>
      </c>
    </row>
    <row r="30" spans="1:20" s="22" customFormat="1" ht="69" customHeight="1" x14ac:dyDescent="0.2">
      <c r="A30" s="24"/>
      <c r="B30" s="24"/>
      <c r="C30" s="24"/>
      <c r="D30" s="24"/>
      <c r="E30" s="24"/>
      <c r="F30" s="25"/>
      <c r="G30" s="24"/>
      <c r="H30" s="25"/>
      <c r="I30" s="26"/>
      <c r="J30" s="27"/>
      <c r="K30" s="26"/>
      <c r="L30" s="27"/>
      <c r="M30" s="26"/>
      <c r="N30" s="28"/>
      <c r="O30" s="74" t="str">
        <f t="shared" si="0"/>
        <v>N/A</v>
      </c>
      <c r="P30" s="26"/>
      <c r="Q30" s="27"/>
      <c r="R30" s="26"/>
      <c r="S30" s="28"/>
      <c r="T30" s="69" t="str">
        <f t="shared" si="1"/>
        <v>N/A</v>
      </c>
    </row>
    <row r="31" spans="1:20" s="22" customFormat="1" ht="69" customHeight="1" x14ac:dyDescent="0.2">
      <c r="A31" s="24"/>
      <c r="B31" s="24"/>
      <c r="C31" s="24"/>
      <c r="D31" s="24"/>
      <c r="E31" s="24"/>
      <c r="F31" s="25"/>
      <c r="G31" s="24"/>
      <c r="H31" s="25"/>
      <c r="I31" s="26"/>
      <c r="J31" s="27"/>
      <c r="K31" s="26"/>
      <c r="L31" s="27"/>
      <c r="M31" s="26"/>
      <c r="N31" s="28"/>
      <c r="O31" s="74" t="str">
        <f t="shared" si="0"/>
        <v>N/A</v>
      </c>
      <c r="P31" s="26"/>
      <c r="Q31" s="27"/>
      <c r="R31" s="26"/>
      <c r="S31" s="28"/>
      <c r="T31" s="69" t="str">
        <f t="shared" si="1"/>
        <v>N/A</v>
      </c>
    </row>
    <row r="32" spans="1:20" s="22" customFormat="1" ht="69" customHeight="1" x14ac:dyDescent="0.2">
      <c r="A32" s="24"/>
      <c r="B32" s="24"/>
      <c r="C32" s="24"/>
      <c r="D32" s="24"/>
      <c r="E32" s="24"/>
      <c r="F32" s="25"/>
      <c r="G32" s="24"/>
      <c r="H32" s="25"/>
      <c r="I32" s="26"/>
      <c r="J32" s="27"/>
      <c r="K32" s="26"/>
      <c r="L32" s="27"/>
      <c r="M32" s="26"/>
      <c r="N32" s="28"/>
      <c r="O32" s="74" t="str">
        <f t="shared" si="0"/>
        <v>N/A</v>
      </c>
      <c r="P32" s="26"/>
      <c r="Q32" s="27"/>
      <c r="R32" s="26"/>
      <c r="S32" s="28"/>
      <c r="T32" s="69" t="str">
        <f t="shared" si="1"/>
        <v>N/A</v>
      </c>
    </row>
    <row r="33" spans="1:20" s="22" customFormat="1" ht="69" customHeight="1" x14ac:dyDescent="0.2">
      <c r="A33" s="147" t="s">
        <v>181</v>
      </c>
      <c r="B33" s="147"/>
      <c r="C33" s="147"/>
      <c r="D33" s="147"/>
      <c r="E33" s="147"/>
      <c r="F33" s="147"/>
      <c r="G33" s="147"/>
      <c r="H33" s="148"/>
      <c r="I33" s="26" t="s">
        <v>90</v>
      </c>
      <c r="J33" s="27"/>
      <c r="K33" s="26" t="s">
        <v>91</v>
      </c>
      <c r="L33" s="27"/>
      <c r="M33" s="26" t="s">
        <v>90</v>
      </c>
      <c r="N33" s="28"/>
      <c r="O33" s="74" t="str">
        <f>IF(OR(I33="",K33="",M33=""),"N/A",IF(AND(I33="No",K33="No",M33="No"),"0","1"))</f>
        <v>1</v>
      </c>
      <c r="P33" s="26" t="s">
        <v>91</v>
      </c>
      <c r="Q33" s="27"/>
      <c r="R33" s="26" t="s">
        <v>90</v>
      </c>
      <c r="S33" s="28"/>
      <c r="T33" s="71" t="str">
        <f t="shared" ref="T33:T34" si="2">IF(OR(P33="",R33=""),"N/A",IF(AND(P33="No",R33="No"),"0","1"))</f>
        <v>1</v>
      </c>
    </row>
    <row r="34" spans="1:20" s="22" customFormat="1" ht="69" customHeight="1" x14ac:dyDescent="0.2">
      <c r="A34" s="149"/>
      <c r="B34" s="149"/>
      <c r="C34" s="149"/>
      <c r="D34" s="149"/>
      <c r="E34" s="149"/>
      <c r="F34" s="149"/>
      <c r="G34" s="149"/>
      <c r="H34" s="150"/>
      <c r="I34" s="29" t="s">
        <v>91</v>
      </c>
      <c r="J34" s="27"/>
      <c r="K34" s="26" t="s">
        <v>91</v>
      </c>
      <c r="L34" s="27"/>
      <c r="M34" s="26" t="s">
        <v>91</v>
      </c>
      <c r="N34" s="28"/>
      <c r="O34" s="70" t="str">
        <f>IF(OR(I34="",K34="",M34=""),"N/A",IF(AND(I34="No",K34="No",M34="No"),"0","1"))</f>
        <v>0</v>
      </c>
      <c r="P34" s="26" t="s">
        <v>91</v>
      </c>
      <c r="Q34" s="27"/>
      <c r="R34" s="26" t="s">
        <v>91</v>
      </c>
      <c r="S34" s="28"/>
      <c r="T34" s="72" t="str">
        <f t="shared" si="2"/>
        <v>0</v>
      </c>
    </row>
    <row r="35" spans="1:20" s="22" customFormat="1" ht="69" customHeight="1" x14ac:dyDescent="0.2">
      <c r="A35" s="149"/>
      <c r="B35" s="149"/>
      <c r="C35" s="149"/>
      <c r="D35" s="149"/>
      <c r="E35" s="149"/>
      <c r="F35" s="149"/>
      <c r="G35" s="149"/>
      <c r="H35" s="150"/>
      <c r="I35" s="73" t="s">
        <v>90</v>
      </c>
      <c r="J35" s="27"/>
      <c r="K35" s="26" t="s">
        <v>90</v>
      </c>
      <c r="L35" s="27"/>
      <c r="M35" s="26" t="s">
        <v>90</v>
      </c>
      <c r="N35" s="28"/>
      <c r="O35" s="75" t="str">
        <f>IF(OR(I35="",K35="",M35=""),"N/A",IF(AND(I35="No",K35="No",M35="No"),"0","1"))</f>
        <v>1</v>
      </c>
      <c r="P35" s="26" t="s">
        <v>90</v>
      </c>
      <c r="Q35" s="27"/>
      <c r="R35" s="26" t="s">
        <v>90</v>
      </c>
      <c r="S35" s="28"/>
      <c r="T35" s="71" t="str">
        <f>IF(OR(P35="",R35=""),"N/A",IF(AND(P35="No",R35="No"),"0","1"))</f>
        <v>1</v>
      </c>
    </row>
    <row r="36" spans="1:20" s="22" customFormat="1" ht="63.5" customHeight="1" x14ac:dyDescent="0.2">
      <c r="A36" s="149"/>
      <c r="B36" s="149"/>
      <c r="C36" s="149"/>
      <c r="D36" s="149"/>
      <c r="E36" s="149"/>
      <c r="F36" s="149"/>
      <c r="G36" s="149"/>
      <c r="H36" s="150"/>
      <c r="I36" s="73" t="s">
        <v>91</v>
      </c>
      <c r="J36" s="27"/>
      <c r="K36" s="26" t="s">
        <v>91</v>
      </c>
      <c r="L36" s="27"/>
      <c r="M36" s="26" t="s">
        <v>90</v>
      </c>
      <c r="N36" s="28"/>
      <c r="O36" s="75" t="str">
        <f>IF(OR(I36="",K36="",M36=""),"N/A",IF(AND(I36="No",K36="No",M36="No"),"0","1"))</f>
        <v>1</v>
      </c>
      <c r="P36" s="26"/>
      <c r="Q36" s="27"/>
      <c r="R36" s="26"/>
      <c r="S36" s="28"/>
      <c r="T36" s="69" t="str">
        <f>IF(OR(P36="",R36=""),"N/A",IF(AND(P36="No",R36="No"),"0","1"))</f>
        <v>N/A</v>
      </c>
    </row>
    <row r="37" spans="1:20" s="22" customFormat="1" ht="78" customHeight="1" x14ac:dyDescent="0.2">
      <c r="A37" s="149"/>
      <c r="B37" s="149"/>
      <c r="C37" s="149"/>
      <c r="D37" s="149"/>
      <c r="E37" s="149"/>
      <c r="F37" s="149"/>
      <c r="G37" s="149"/>
      <c r="H37" s="150"/>
      <c r="I37" s="73"/>
      <c r="J37" s="27"/>
      <c r="K37" s="26"/>
      <c r="L37" s="27"/>
      <c r="M37" s="26"/>
      <c r="N37" s="28"/>
      <c r="O37" s="74" t="str">
        <f>IF(OR(I37="",K37="",M37=""),"N/A",IF(AND(I37="No",K37="No",M37="No"),"0","1"))</f>
        <v>N/A</v>
      </c>
      <c r="P37" s="30"/>
      <c r="Q37" s="30"/>
      <c r="R37" s="30"/>
      <c r="S37" s="30"/>
      <c r="T37" s="30"/>
    </row>
    <row r="38" spans="1:20" s="22" customFormat="1" x14ac:dyDescent="0.2">
      <c r="A38" s="30"/>
      <c r="B38" s="30"/>
      <c r="C38" s="30"/>
      <c r="D38" s="30"/>
      <c r="E38" s="30"/>
      <c r="F38" s="30"/>
      <c r="G38" s="30"/>
      <c r="H38" s="30"/>
      <c r="P38" s="30"/>
      <c r="Q38" s="30"/>
      <c r="R38" s="30"/>
      <c r="S38" s="30"/>
      <c r="T38" s="30"/>
    </row>
    <row r="39" spans="1:20" s="22" customFormat="1" x14ac:dyDescent="0.2">
      <c r="A39" s="30"/>
      <c r="B39" s="30"/>
      <c r="C39" s="30"/>
      <c r="D39" s="30"/>
      <c r="E39" s="30"/>
      <c r="F39" s="30"/>
      <c r="G39" s="30"/>
      <c r="H39" s="30"/>
      <c r="I39" s="31"/>
      <c r="J39" s="31"/>
      <c r="K39" s="31"/>
      <c r="L39" s="31"/>
      <c r="M39" s="31"/>
      <c r="N39" s="31"/>
      <c r="O39" s="31"/>
      <c r="P39" s="30"/>
      <c r="Q39" s="30"/>
      <c r="R39" s="30"/>
      <c r="S39" s="30"/>
      <c r="T39" s="30"/>
    </row>
    <row r="40" spans="1:20" s="22" customFormat="1" x14ac:dyDescent="0.2">
      <c r="A40" s="30"/>
      <c r="B40" s="30"/>
      <c r="C40" s="30"/>
      <c r="D40" s="30"/>
      <c r="E40" s="30"/>
      <c r="F40" s="30"/>
      <c r="G40" s="30"/>
      <c r="H40" s="30"/>
      <c r="I40" s="31"/>
      <c r="J40" s="31"/>
      <c r="K40" s="31"/>
      <c r="L40" s="31"/>
      <c r="M40" s="31"/>
      <c r="N40" s="31"/>
      <c r="O40" s="31"/>
      <c r="P40" s="30"/>
      <c r="Q40" s="30"/>
      <c r="R40" s="30"/>
      <c r="S40" s="30"/>
      <c r="T40" s="30"/>
    </row>
    <row r="41" spans="1:20" s="22" customFormat="1" x14ac:dyDescent="0.2">
      <c r="A41" s="30"/>
      <c r="B41" s="30"/>
      <c r="C41" s="30"/>
      <c r="D41" s="30"/>
      <c r="E41" s="30"/>
      <c r="F41" s="30"/>
      <c r="G41" s="30"/>
      <c r="H41" s="30"/>
      <c r="I41" s="31"/>
      <c r="J41" s="31"/>
      <c r="K41" s="31"/>
      <c r="L41" s="31"/>
      <c r="M41" s="31"/>
      <c r="N41" s="31"/>
      <c r="O41" s="31"/>
      <c r="P41" s="30"/>
      <c r="Q41" s="30"/>
      <c r="R41" s="30"/>
      <c r="S41" s="30"/>
      <c r="T41" s="30"/>
    </row>
    <row r="42" spans="1:20" s="22" customFormat="1" x14ac:dyDescent="0.2">
      <c r="A42" s="30"/>
      <c r="B42" s="30"/>
      <c r="C42" s="30"/>
      <c r="D42" s="30"/>
      <c r="E42" s="30"/>
      <c r="F42" s="30"/>
      <c r="G42" s="30"/>
      <c r="H42" s="30"/>
      <c r="I42" s="31"/>
      <c r="J42" s="31"/>
      <c r="K42" s="31"/>
      <c r="L42" s="31"/>
      <c r="M42" s="31"/>
      <c r="N42" s="31"/>
      <c r="O42" s="31"/>
      <c r="P42" s="30"/>
      <c r="Q42" s="30"/>
      <c r="R42" s="30"/>
      <c r="S42" s="30"/>
      <c r="T42" s="30"/>
    </row>
    <row r="43" spans="1:20" s="22" customFormat="1" x14ac:dyDescent="0.2">
      <c r="A43" s="30"/>
      <c r="B43" s="30"/>
      <c r="C43" s="30"/>
      <c r="D43" s="30"/>
      <c r="E43" s="30"/>
      <c r="F43" s="30"/>
      <c r="G43" s="30"/>
      <c r="H43" s="30"/>
      <c r="I43" s="31"/>
      <c r="J43" s="31"/>
      <c r="K43" s="31"/>
      <c r="L43" s="31"/>
      <c r="M43" s="31"/>
      <c r="N43" s="31"/>
      <c r="O43" s="31"/>
      <c r="P43" s="30"/>
      <c r="Q43" s="30"/>
      <c r="R43" s="30"/>
      <c r="S43" s="30"/>
      <c r="T43" s="30"/>
    </row>
    <row r="44" spans="1:20" s="22" customFormat="1" x14ac:dyDescent="0.2">
      <c r="A44" s="30"/>
      <c r="B44" s="30"/>
      <c r="C44" s="30"/>
      <c r="D44" s="30"/>
      <c r="E44" s="30"/>
      <c r="F44" s="30"/>
      <c r="G44" s="30"/>
      <c r="H44" s="30"/>
      <c r="I44" s="31"/>
      <c r="J44" s="31"/>
      <c r="K44" s="31"/>
      <c r="L44" s="31"/>
      <c r="M44" s="31"/>
      <c r="N44" s="31"/>
      <c r="O44" s="31"/>
      <c r="P44" s="30"/>
      <c r="Q44" s="30"/>
      <c r="R44" s="30"/>
      <c r="S44" s="30"/>
      <c r="T44" s="30"/>
    </row>
    <row r="45" spans="1:20" s="22" customFormat="1" x14ac:dyDescent="0.2">
      <c r="A45" s="30"/>
      <c r="B45" s="30"/>
      <c r="C45" s="30"/>
      <c r="D45" s="30"/>
      <c r="E45" s="30"/>
      <c r="F45" s="30"/>
      <c r="G45" s="30"/>
      <c r="H45" s="30"/>
      <c r="I45" s="31"/>
      <c r="J45" s="31"/>
      <c r="K45" s="31"/>
      <c r="L45" s="31"/>
      <c r="M45" s="31"/>
      <c r="N45" s="31"/>
      <c r="O45" s="31"/>
      <c r="P45" s="30"/>
      <c r="Q45" s="30"/>
      <c r="R45" s="30"/>
      <c r="S45" s="30"/>
      <c r="T45" s="30"/>
    </row>
    <row r="46" spans="1:20" s="22" customFormat="1" x14ac:dyDescent="0.2">
      <c r="A46" s="30"/>
      <c r="B46" s="30"/>
      <c r="C46" s="30"/>
      <c r="D46" s="30"/>
      <c r="E46" s="30"/>
      <c r="F46" s="30"/>
      <c r="G46" s="30"/>
      <c r="H46" s="30"/>
      <c r="I46" s="31"/>
      <c r="J46" s="31"/>
      <c r="K46" s="31"/>
      <c r="L46" s="31"/>
      <c r="M46" s="31"/>
      <c r="N46" s="31"/>
      <c r="O46" s="31"/>
      <c r="P46" s="30"/>
      <c r="Q46" s="30"/>
      <c r="R46" s="30"/>
      <c r="S46" s="30"/>
      <c r="T46" s="30"/>
    </row>
    <row r="47" spans="1:20" s="22" customFormat="1" x14ac:dyDescent="0.2">
      <c r="A47" s="30"/>
      <c r="B47" s="30"/>
      <c r="C47" s="30"/>
      <c r="D47" s="30"/>
      <c r="E47" s="30"/>
      <c r="F47" s="30"/>
      <c r="G47" s="30"/>
      <c r="H47" s="30"/>
      <c r="I47" s="31"/>
      <c r="J47" s="31"/>
      <c r="K47" s="31"/>
      <c r="L47" s="31"/>
      <c r="M47" s="31"/>
      <c r="N47" s="31"/>
      <c r="O47" s="31"/>
      <c r="P47" s="30"/>
      <c r="Q47" s="30"/>
      <c r="R47" s="30"/>
      <c r="S47" s="30"/>
      <c r="T47" s="30"/>
    </row>
    <row r="48" spans="1:20" s="22" customFormat="1" x14ac:dyDescent="0.2">
      <c r="A48" s="30"/>
      <c r="B48" s="30"/>
      <c r="C48" s="30"/>
      <c r="D48" s="30"/>
      <c r="E48" s="30"/>
      <c r="F48" s="30"/>
      <c r="G48" s="30"/>
      <c r="H48" s="30"/>
      <c r="I48" s="31"/>
      <c r="J48" s="31"/>
      <c r="K48" s="31"/>
      <c r="L48" s="31"/>
      <c r="M48" s="31"/>
      <c r="N48" s="31"/>
      <c r="O48" s="31"/>
      <c r="P48" s="30"/>
      <c r="Q48" s="30"/>
      <c r="R48" s="30"/>
      <c r="S48" s="30"/>
      <c r="T48" s="30"/>
    </row>
    <row r="49" spans="1:38" s="22" customFormat="1" x14ac:dyDescent="0.2">
      <c r="A49" s="30"/>
      <c r="B49" s="30"/>
      <c r="C49" s="30"/>
      <c r="D49" s="30"/>
      <c r="E49" s="30"/>
      <c r="F49" s="30"/>
      <c r="G49" s="30"/>
      <c r="H49" s="30"/>
      <c r="I49" s="31"/>
      <c r="J49" s="31"/>
      <c r="K49" s="31"/>
      <c r="L49" s="31"/>
      <c r="M49" s="31"/>
      <c r="N49" s="31"/>
      <c r="O49" s="31"/>
      <c r="P49" s="30"/>
      <c r="Q49" s="30"/>
      <c r="R49" s="30"/>
      <c r="S49" s="30"/>
      <c r="T49" s="30"/>
    </row>
    <row r="50" spans="1:38" x14ac:dyDescent="0.2">
      <c r="A50" s="3"/>
      <c r="B50" s="3"/>
      <c r="C50" s="3"/>
      <c r="D50" s="3"/>
      <c r="E50" s="3"/>
      <c r="F50" s="3"/>
      <c r="G50" s="3"/>
      <c r="H50" s="3"/>
      <c r="I50" s="32"/>
      <c r="J50" s="32"/>
      <c r="K50" s="32"/>
      <c r="L50" s="32"/>
      <c r="M50" s="32"/>
      <c r="N50" s="32"/>
      <c r="O50" s="32"/>
      <c r="P50" s="3"/>
      <c r="Q50" s="3"/>
      <c r="R50" s="3"/>
      <c r="S50" s="3"/>
      <c r="T50" s="3"/>
      <c r="V50" s="1"/>
      <c r="AG50" s="1"/>
      <c r="AH50" s="1"/>
      <c r="AI50" s="1"/>
      <c r="AJ50" s="1"/>
      <c r="AK50" s="1"/>
      <c r="AL50" s="1"/>
    </row>
    <row r="51" spans="1:38" x14ac:dyDescent="0.2">
      <c r="A51" s="3"/>
      <c r="B51" s="3"/>
      <c r="C51" s="3"/>
      <c r="D51" s="3"/>
      <c r="E51" s="3"/>
      <c r="F51" s="3"/>
      <c r="G51" s="3"/>
      <c r="H51" s="3"/>
      <c r="I51" s="32"/>
      <c r="J51" s="32"/>
      <c r="K51" s="32"/>
      <c r="L51" s="32"/>
      <c r="M51" s="32"/>
      <c r="N51" s="32"/>
      <c r="O51" s="32"/>
      <c r="P51" s="3"/>
      <c r="Q51" s="3"/>
      <c r="R51" s="3"/>
      <c r="S51" s="3"/>
      <c r="T51" s="3"/>
      <c r="V51" s="1"/>
      <c r="AG51" s="1"/>
      <c r="AH51" s="1"/>
      <c r="AI51" s="1"/>
      <c r="AJ51" s="1"/>
      <c r="AK51" s="1"/>
      <c r="AL51" s="1"/>
    </row>
    <row r="52" spans="1:38" x14ac:dyDescent="0.2">
      <c r="A52" s="3"/>
      <c r="B52" s="3"/>
      <c r="C52" s="3"/>
      <c r="D52" s="3"/>
      <c r="E52" s="3"/>
      <c r="F52" s="3"/>
      <c r="G52" s="3"/>
      <c r="H52" s="3"/>
      <c r="I52" s="32"/>
      <c r="J52" s="32"/>
      <c r="K52" s="32"/>
      <c r="L52" s="32"/>
      <c r="M52" s="32"/>
      <c r="N52" s="32"/>
      <c r="O52" s="32"/>
      <c r="P52" s="3"/>
      <c r="Q52" s="3"/>
      <c r="R52" s="3"/>
      <c r="S52" s="3"/>
      <c r="T52" s="3"/>
      <c r="V52" s="1"/>
      <c r="AG52" s="1"/>
      <c r="AH52" s="1"/>
      <c r="AI52" s="1"/>
      <c r="AJ52" s="1"/>
      <c r="AK52" s="1"/>
      <c r="AL52" s="1"/>
    </row>
    <row r="53" spans="1:38" x14ac:dyDescent="0.2">
      <c r="A53" s="3"/>
      <c r="B53" s="3"/>
      <c r="C53" s="3"/>
      <c r="D53" s="3"/>
      <c r="E53" s="3"/>
      <c r="F53" s="3"/>
      <c r="G53" s="3"/>
      <c r="H53" s="3"/>
      <c r="I53" s="32"/>
      <c r="J53" s="32"/>
      <c r="K53" s="32"/>
      <c r="L53" s="32"/>
      <c r="M53" s="32"/>
      <c r="N53" s="32"/>
      <c r="O53" s="32"/>
      <c r="P53" s="3"/>
      <c r="Q53" s="3"/>
      <c r="R53" s="3"/>
      <c r="S53" s="3"/>
      <c r="T53" s="3"/>
      <c r="V53" s="1"/>
      <c r="AG53" s="1"/>
      <c r="AH53" s="1"/>
      <c r="AI53" s="1"/>
      <c r="AJ53" s="1"/>
      <c r="AK53" s="1"/>
      <c r="AL53" s="1"/>
    </row>
    <row r="54" spans="1:38" x14ac:dyDescent="0.2">
      <c r="A54" s="3"/>
      <c r="B54" s="3"/>
      <c r="C54" s="3"/>
      <c r="D54" s="3"/>
      <c r="E54" s="3"/>
      <c r="F54" s="3"/>
      <c r="G54" s="3"/>
      <c r="H54" s="3"/>
      <c r="I54" s="32"/>
      <c r="J54" s="32"/>
      <c r="K54" s="32"/>
      <c r="L54" s="32"/>
      <c r="M54" s="32"/>
      <c r="N54" s="32"/>
      <c r="O54" s="32"/>
      <c r="P54" s="3"/>
      <c r="Q54" s="3"/>
      <c r="R54" s="3"/>
      <c r="S54" s="3"/>
      <c r="T54" s="3"/>
      <c r="V54" s="1"/>
      <c r="AG54" s="1"/>
      <c r="AH54" s="1"/>
      <c r="AI54" s="1"/>
      <c r="AJ54" s="1"/>
      <c r="AK54" s="1"/>
      <c r="AL54" s="1"/>
    </row>
    <row r="55" spans="1:38" x14ac:dyDescent="0.2">
      <c r="A55" s="3"/>
      <c r="B55" s="3"/>
      <c r="C55" s="3"/>
      <c r="D55" s="3"/>
      <c r="E55" s="3"/>
      <c r="F55" s="3"/>
      <c r="G55" s="3"/>
      <c r="H55" s="3"/>
      <c r="I55" s="32"/>
      <c r="J55" s="32"/>
      <c r="K55" s="32"/>
      <c r="L55" s="32"/>
      <c r="M55" s="32"/>
      <c r="N55" s="32"/>
      <c r="O55" s="32"/>
      <c r="P55" s="3"/>
      <c r="Q55" s="3"/>
      <c r="R55" s="3"/>
      <c r="AG55" s="1"/>
      <c r="AH55" s="1"/>
      <c r="AI55" s="1"/>
      <c r="AJ55" s="1"/>
      <c r="AK55" s="1"/>
      <c r="AL55" s="1"/>
    </row>
    <row r="56" spans="1:38" x14ac:dyDescent="0.2">
      <c r="A56" s="3"/>
      <c r="B56" s="3"/>
      <c r="C56" s="3"/>
      <c r="D56" s="3"/>
      <c r="E56" s="3"/>
      <c r="F56" s="3"/>
      <c r="G56" s="3"/>
      <c r="H56" s="3"/>
      <c r="I56" s="32"/>
      <c r="J56" s="32"/>
      <c r="K56" s="32"/>
      <c r="L56" s="32"/>
      <c r="M56" s="32"/>
      <c r="N56" s="32"/>
      <c r="O56" s="32"/>
      <c r="P56" s="3"/>
      <c r="Q56" s="3"/>
      <c r="R56" s="3"/>
      <c r="S56" s="3"/>
      <c r="T56" s="3"/>
      <c r="V56" s="1"/>
      <c r="AG56" s="1"/>
      <c r="AH56" s="1"/>
      <c r="AI56" s="1"/>
      <c r="AJ56" s="1"/>
      <c r="AK56" s="1"/>
      <c r="AL56" s="1"/>
    </row>
    <row r="57" spans="1:38" x14ac:dyDescent="0.2">
      <c r="A57" s="3"/>
      <c r="B57" s="3"/>
      <c r="C57" s="3"/>
      <c r="D57" s="3"/>
      <c r="E57" s="3"/>
      <c r="F57" s="3"/>
      <c r="G57" s="3"/>
      <c r="H57" s="3"/>
      <c r="I57" s="32"/>
      <c r="J57" s="32"/>
      <c r="K57" s="32"/>
      <c r="L57" s="32"/>
      <c r="M57" s="32"/>
      <c r="N57" s="32"/>
      <c r="O57" s="32"/>
      <c r="P57" s="3"/>
      <c r="Q57" s="3"/>
      <c r="R57" s="3"/>
      <c r="S57" s="3"/>
      <c r="T57" s="3"/>
      <c r="V57" s="1"/>
      <c r="AG57" s="1"/>
      <c r="AH57" s="1"/>
      <c r="AI57" s="1"/>
      <c r="AJ57" s="1"/>
      <c r="AK57" s="1"/>
      <c r="AL57" s="1"/>
    </row>
    <row r="58" spans="1:38" x14ac:dyDescent="0.2">
      <c r="A58" s="3"/>
      <c r="B58" s="3"/>
      <c r="C58" s="3"/>
      <c r="D58" s="3"/>
      <c r="E58" s="3"/>
      <c r="F58" s="3"/>
      <c r="G58" s="3"/>
      <c r="H58" s="3"/>
      <c r="I58" s="32"/>
      <c r="J58" s="32"/>
      <c r="K58" s="32"/>
      <c r="L58" s="32"/>
      <c r="M58" s="32"/>
      <c r="N58" s="32"/>
      <c r="O58" s="32"/>
      <c r="P58" s="3"/>
      <c r="Q58" s="3"/>
      <c r="R58" s="3"/>
      <c r="S58" s="3"/>
      <c r="T58" s="3"/>
      <c r="V58" s="1"/>
      <c r="AG58" s="1"/>
      <c r="AH58" s="1"/>
      <c r="AI58" s="1"/>
      <c r="AJ58" s="1"/>
      <c r="AK58" s="1"/>
      <c r="AL58" s="1"/>
    </row>
    <row r="59" spans="1:38" x14ac:dyDescent="0.2">
      <c r="A59" s="3"/>
      <c r="B59" s="3"/>
      <c r="C59" s="3"/>
      <c r="D59" s="3"/>
      <c r="E59" s="3"/>
      <c r="F59" s="3"/>
      <c r="G59" s="3"/>
      <c r="H59" s="3"/>
      <c r="I59" s="32"/>
      <c r="J59" s="32"/>
      <c r="K59" s="32"/>
      <c r="L59" s="32"/>
      <c r="M59" s="32"/>
      <c r="N59" s="32"/>
      <c r="O59" s="32"/>
      <c r="P59" s="3"/>
      <c r="Q59" s="3"/>
      <c r="R59" s="3"/>
      <c r="S59" s="3"/>
      <c r="T59" s="3"/>
      <c r="V59" s="1"/>
      <c r="AG59" s="1"/>
      <c r="AH59" s="1"/>
      <c r="AI59" s="1"/>
      <c r="AJ59" s="1"/>
      <c r="AK59" s="1"/>
      <c r="AL59" s="1"/>
    </row>
    <row r="60" spans="1:38" x14ac:dyDescent="0.2">
      <c r="A60" s="3"/>
      <c r="B60" s="3"/>
      <c r="C60" s="3"/>
      <c r="D60" s="3"/>
      <c r="E60" s="3"/>
      <c r="F60" s="3"/>
      <c r="G60" s="3"/>
      <c r="H60" s="3"/>
      <c r="I60" s="32"/>
      <c r="J60" s="32"/>
      <c r="K60" s="32"/>
      <c r="L60" s="32"/>
      <c r="M60" s="32"/>
      <c r="N60" s="32"/>
      <c r="O60" s="32"/>
      <c r="P60" s="3"/>
      <c r="Q60" s="3"/>
      <c r="R60" s="3"/>
      <c r="S60" s="3"/>
      <c r="T60" s="3"/>
      <c r="V60" s="1"/>
      <c r="AG60" s="1"/>
      <c r="AH60" s="1"/>
      <c r="AI60" s="1"/>
      <c r="AJ60" s="1"/>
      <c r="AK60" s="1"/>
      <c r="AL60" s="1"/>
    </row>
    <row r="61" spans="1:38" x14ac:dyDescent="0.2">
      <c r="A61" s="3"/>
      <c r="B61" s="3"/>
      <c r="C61" s="3"/>
      <c r="D61" s="3"/>
      <c r="E61" s="3"/>
      <c r="F61" s="3"/>
      <c r="G61" s="3"/>
      <c r="H61" s="3"/>
      <c r="I61" s="32"/>
      <c r="J61" s="32"/>
      <c r="K61" s="32"/>
      <c r="L61" s="32"/>
      <c r="M61" s="32"/>
      <c r="N61" s="32"/>
      <c r="O61" s="32"/>
      <c r="P61" s="3"/>
      <c r="Q61" s="3"/>
      <c r="R61" s="3"/>
      <c r="S61" s="3"/>
      <c r="T61" s="3"/>
      <c r="V61" s="1"/>
      <c r="AG61" s="1"/>
      <c r="AH61" s="1"/>
      <c r="AI61" s="1"/>
      <c r="AJ61" s="1"/>
      <c r="AK61" s="1"/>
      <c r="AL61" s="1"/>
    </row>
    <row r="62" spans="1:38" x14ac:dyDescent="0.2">
      <c r="A62" s="3"/>
      <c r="B62" s="3"/>
      <c r="C62" s="3"/>
      <c r="D62" s="3"/>
      <c r="E62" s="3"/>
      <c r="F62" s="3"/>
      <c r="G62" s="3"/>
      <c r="H62" s="3"/>
      <c r="I62" s="32"/>
      <c r="J62" s="32"/>
      <c r="K62" s="32"/>
      <c r="L62" s="32"/>
      <c r="M62" s="32"/>
      <c r="N62" s="32"/>
      <c r="O62" s="32"/>
      <c r="P62" s="3"/>
      <c r="Q62" s="3"/>
      <c r="R62" s="3"/>
      <c r="S62" s="3"/>
      <c r="T62" s="3"/>
      <c r="V62" s="1"/>
      <c r="AG62" s="1"/>
      <c r="AH62" s="1"/>
      <c r="AI62" s="1"/>
      <c r="AJ62" s="1"/>
      <c r="AK62" s="1"/>
      <c r="AL62" s="1"/>
    </row>
    <row r="63" spans="1:38" x14ac:dyDescent="0.2">
      <c r="A63" s="3"/>
      <c r="B63" s="3"/>
      <c r="C63" s="3"/>
      <c r="D63" s="3"/>
      <c r="E63" s="3"/>
      <c r="F63" s="3"/>
      <c r="G63" s="3"/>
      <c r="H63" s="3"/>
      <c r="I63" s="32"/>
      <c r="J63" s="32"/>
      <c r="K63" s="32"/>
      <c r="L63" s="32"/>
      <c r="M63" s="32"/>
      <c r="N63" s="32"/>
      <c r="O63" s="32"/>
      <c r="P63" s="3"/>
      <c r="Q63" s="3"/>
      <c r="R63" s="3"/>
      <c r="S63" s="3"/>
      <c r="T63" s="3"/>
      <c r="V63" s="1"/>
      <c r="AG63" s="1"/>
      <c r="AH63" s="1"/>
      <c r="AI63" s="1"/>
      <c r="AJ63" s="1"/>
      <c r="AK63" s="1"/>
      <c r="AL63" s="1"/>
    </row>
    <row r="64" spans="1:38" x14ac:dyDescent="0.2">
      <c r="A64" s="3"/>
      <c r="B64" s="3"/>
      <c r="C64" s="3"/>
      <c r="D64" s="3"/>
      <c r="E64" s="3"/>
      <c r="F64" s="3"/>
      <c r="G64" s="3"/>
      <c r="H64" s="3"/>
      <c r="I64" s="32"/>
      <c r="J64" s="32"/>
      <c r="K64" s="32"/>
      <c r="L64" s="32"/>
      <c r="M64" s="32"/>
      <c r="N64" s="32"/>
      <c r="O64" s="32"/>
      <c r="P64" s="3"/>
      <c r="Q64" s="3"/>
      <c r="R64" s="3"/>
      <c r="S64" s="3"/>
      <c r="T64" s="3"/>
      <c r="V64" s="1"/>
      <c r="AG64" s="1"/>
      <c r="AH64" s="1"/>
      <c r="AI64" s="1"/>
      <c r="AJ64" s="1"/>
      <c r="AK64" s="1"/>
      <c r="AL64" s="1"/>
    </row>
    <row r="65" spans="1:38" x14ac:dyDescent="0.2">
      <c r="A65" s="3"/>
      <c r="B65" s="3"/>
      <c r="C65" s="3"/>
      <c r="D65" s="3"/>
      <c r="E65" s="3"/>
      <c r="F65" s="3"/>
      <c r="G65" s="3"/>
      <c r="H65" s="3"/>
      <c r="I65" s="32"/>
      <c r="J65" s="32"/>
      <c r="K65" s="32"/>
      <c r="L65" s="32"/>
      <c r="M65" s="32"/>
      <c r="N65" s="32"/>
      <c r="O65" s="32"/>
      <c r="P65" s="3"/>
      <c r="Q65" s="3"/>
      <c r="R65" s="3"/>
      <c r="S65" s="3"/>
      <c r="T65" s="3"/>
      <c r="V65" s="1"/>
      <c r="AG65" s="1"/>
      <c r="AH65" s="1"/>
      <c r="AI65" s="1"/>
      <c r="AJ65" s="1"/>
      <c r="AK65" s="1"/>
      <c r="AL65" s="1"/>
    </row>
    <row r="66" spans="1:38" x14ac:dyDescent="0.2">
      <c r="A66" s="3"/>
      <c r="B66" s="3"/>
      <c r="C66" s="3"/>
      <c r="D66" s="3"/>
      <c r="E66" s="3"/>
      <c r="F66" s="3"/>
      <c r="G66" s="3"/>
      <c r="H66" s="3"/>
      <c r="I66" s="32"/>
      <c r="J66" s="32"/>
      <c r="K66" s="32"/>
      <c r="L66" s="32"/>
      <c r="M66" s="32"/>
      <c r="N66" s="32"/>
      <c r="O66" s="32"/>
      <c r="P66" s="3"/>
      <c r="Q66" s="3"/>
      <c r="R66" s="3"/>
      <c r="S66" s="3"/>
      <c r="T66" s="3"/>
      <c r="V66" s="1"/>
      <c r="AG66" s="1"/>
      <c r="AH66" s="1"/>
      <c r="AI66" s="1"/>
      <c r="AJ66" s="1"/>
      <c r="AK66" s="1"/>
      <c r="AL66" s="1"/>
    </row>
    <row r="67" spans="1:38" x14ac:dyDescent="0.2">
      <c r="A67" s="3"/>
      <c r="B67" s="3"/>
      <c r="C67" s="3"/>
      <c r="D67" s="3"/>
      <c r="E67" s="3"/>
      <c r="F67" s="3"/>
      <c r="G67" s="3"/>
      <c r="H67" s="3"/>
      <c r="I67" s="32"/>
      <c r="J67" s="32"/>
      <c r="K67" s="32"/>
      <c r="L67" s="32"/>
      <c r="M67" s="32"/>
      <c r="N67" s="32"/>
      <c r="O67" s="32"/>
      <c r="P67" s="3"/>
      <c r="Q67" s="3"/>
      <c r="R67" s="3"/>
      <c r="S67" s="3"/>
      <c r="T67" s="3"/>
      <c r="V67" s="1"/>
      <c r="AG67" s="1"/>
      <c r="AH67" s="1"/>
      <c r="AI67" s="1"/>
      <c r="AJ67" s="1"/>
      <c r="AK67" s="1"/>
      <c r="AL67" s="1"/>
    </row>
    <row r="68" spans="1:38" x14ac:dyDescent="0.2">
      <c r="A68" s="3"/>
      <c r="B68" s="3"/>
      <c r="C68" s="3"/>
      <c r="D68" s="3"/>
      <c r="E68" s="3"/>
      <c r="F68" s="3"/>
      <c r="G68" s="3"/>
      <c r="H68" s="3"/>
      <c r="I68" s="32"/>
      <c r="J68" s="32"/>
      <c r="K68" s="32"/>
      <c r="L68" s="32"/>
      <c r="M68" s="32"/>
      <c r="N68" s="32"/>
      <c r="O68" s="32"/>
      <c r="P68" s="3"/>
      <c r="Q68" s="3"/>
      <c r="R68" s="3"/>
      <c r="S68" s="3"/>
      <c r="T68" s="3"/>
      <c r="V68" s="1"/>
      <c r="AG68" s="1"/>
      <c r="AH68" s="1"/>
      <c r="AI68" s="1"/>
      <c r="AJ68" s="1"/>
      <c r="AK68" s="1"/>
      <c r="AL68" s="1"/>
    </row>
    <row r="69" spans="1:38" x14ac:dyDescent="0.2">
      <c r="A69" s="3"/>
      <c r="B69" s="3"/>
      <c r="C69" s="3"/>
      <c r="D69" s="3"/>
      <c r="E69" s="3"/>
      <c r="F69" s="3"/>
      <c r="G69" s="3"/>
      <c r="H69" s="3"/>
      <c r="I69" s="32"/>
      <c r="J69" s="32"/>
      <c r="K69" s="32"/>
      <c r="L69" s="32"/>
      <c r="M69" s="32"/>
      <c r="N69" s="32"/>
      <c r="O69" s="32"/>
      <c r="P69" s="3"/>
      <c r="Q69" s="3"/>
      <c r="R69" s="3"/>
      <c r="S69" s="3"/>
      <c r="T69" s="3"/>
      <c r="V69" s="1"/>
      <c r="AG69" s="1"/>
      <c r="AH69" s="1"/>
      <c r="AI69" s="1"/>
      <c r="AJ69" s="1"/>
      <c r="AK69" s="1"/>
      <c r="AL69" s="1"/>
    </row>
    <row r="70" spans="1:38" x14ac:dyDescent="0.2">
      <c r="A70" s="3"/>
      <c r="B70" s="3"/>
      <c r="C70" s="3"/>
      <c r="D70" s="3"/>
      <c r="E70" s="3"/>
      <c r="F70" s="3"/>
      <c r="G70" s="3"/>
      <c r="H70" s="3"/>
      <c r="I70" s="32"/>
      <c r="J70" s="32"/>
      <c r="K70" s="32"/>
      <c r="L70" s="32"/>
      <c r="M70" s="32"/>
      <c r="N70" s="32"/>
      <c r="O70" s="32"/>
      <c r="P70" s="3"/>
      <c r="Q70" s="3"/>
      <c r="R70" s="3"/>
      <c r="S70" s="3"/>
      <c r="T70" s="3"/>
      <c r="V70" s="1"/>
      <c r="AG70" s="1"/>
      <c r="AH70" s="1"/>
      <c r="AI70" s="1"/>
      <c r="AJ70" s="1"/>
      <c r="AK70" s="1"/>
      <c r="AL70" s="1"/>
    </row>
    <row r="71" spans="1:38" x14ac:dyDescent="0.2">
      <c r="A71" s="3"/>
      <c r="B71" s="3"/>
      <c r="C71" s="3"/>
      <c r="D71" s="3"/>
      <c r="E71" s="3"/>
      <c r="F71" s="3"/>
      <c r="G71" s="3"/>
      <c r="H71" s="3"/>
      <c r="I71" s="32"/>
      <c r="J71" s="32"/>
      <c r="K71" s="32"/>
      <c r="L71" s="32"/>
      <c r="M71" s="32"/>
      <c r="N71" s="32"/>
      <c r="O71" s="32"/>
      <c r="P71" s="3"/>
      <c r="Q71" s="3"/>
      <c r="R71" s="3"/>
      <c r="S71" s="3"/>
      <c r="T71" s="3"/>
      <c r="V71" s="1"/>
      <c r="AG71" s="1"/>
      <c r="AH71" s="1"/>
      <c r="AI71" s="1"/>
      <c r="AJ71" s="1"/>
      <c r="AK71" s="1"/>
      <c r="AL71" s="1"/>
    </row>
    <row r="72" spans="1:38" x14ac:dyDescent="0.2">
      <c r="A72" s="3"/>
      <c r="B72" s="3"/>
      <c r="C72" s="3"/>
      <c r="D72" s="3"/>
      <c r="E72" s="3"/>
      <c r="F72" s="3"/>
      <c r="G72" s="3"/>
      <c r="H72" s="3"/>
      <c r="I72" s="32"/>
      <c r="J72" s="32"/>
      <c r="K72" s="32"/>
      <c r="L72" s="32"/>
      <c r="M72" s="32"/>
      <c r="N72" s="32"/>
      <c r="O72" s="32"/>
      <c r="P72" s="3"/>
      <c r="Q72" s="3"/>
      <c r="R72" s="3"/>
      <c r="S72" s="3"/>
      <c r="T72" s="3"/>
      <c r="V72" s="1"/>
      <c r="AG72" s="1"/>
      <c r="AH72" s="1"/>
      <c r="AI72" s="1"/>
      <c r="AJ72" s="1"/>
      <c r="AK72" s="1"/>
      <c r="AL72" s="1"/>
    </row>
    <row r="73" spans="1:38" x14ac:dyDescent="0.2">
      <c r="A73" s="3"/>
      <c r="B73" s="3"/>
      <c r="C73" s="3"/>
      <c r="D73" s="3"/>
      <c r="E73" s="3"/>
      <c r="F73" s="3"/>
      <c r="G73" s="3"/>
      <c r="H73" s="3"/>
      <c r="I73" s="32"/>
      <c r="J73" s="32"/>
      <c r="K73" s="32"/>
      <c r="L73" s="32"/>
      <c r="M73" s="32"/>
      <c r="N73" s="32"/>
      <c r="O73" s="32"/>
      <c r="P73" s="3"/>
      <c r="Q73" s="3"/>
      <c r="R73" s="3"/>
      <c r="S73" s="3"/>
      <c r="T73" s="3"/>
      <c r="V73" s="1"/>
      <c r="AG73" s="1"/>
      <c r="AH73" s="1"/>
      <c r="AI73" s="1"/>
      <c r="AJ73" s="1"/>
      <c r="AK73" s="1"/>
      <c r="AL73" s="1"/>
    </row>
    <row r="74" spans="1:38" x14ac:dyDescent="0.2">
      <c r="A74" s="3"/>
      <c r="B74" s="3"/>
      <c r="C74" s="3"/>
      <c r="D74" s="3"/>
      <c r="E74" s="3"/>
      <c r="F74" s="3"/>
      <c r="G74" s="3"/>
      <c r="H74" s="3"/>
      <c r="I74" s="32"/>
      <c r="J74" s="32"/>
      <c r="K74" s="32"/>
      <c r="L74" s="32"/>
      <c r="M74" s="32"/>
      <c r="N74" s="32"/>
      <c r="O74" s="32"/>
      <c r="P74" s="3"/>
      <c r="Q74" s="3"/>
      <c r="R74" s="3"/>
      <c r="S74" s="3"/>
      <c r="T74" s="3"/>
      <c r="V74" s="1"/>
      <c r="AG74" s="1"/>
      <c r="AH74" s="1"/>
      <c r="AI74" s="1"/>
      <c r="AJ74" s="1"/>
      <c r="AK74" s="1"/>
      <c r="AL74" s="1"/>
    </row>
    <row r="75" spans="1:38" x14ac:dyDescent="0.2">
      <c r="V75" s="1"/>
      <c r="AG75" s="1"/>
      <c r="AH75" s="1"/>
      <c r="AI75" s="1"/>
      <c r="AJ75" s="1"/>
      <c r="AK75" s="1"/>
      <c r="AL75" s="1"/>
    </row>
    <row r="76" spans="1:38" x14ac:dyDescent="0.2">
      <c r="V76" s="1"/>
      <c r="AG76" s="1"/>
      <c r="AH76" s="1"/>
      <c r="AI76" s="1"/>
      <c r="AJ76" s="1"/>
      <c r="AK76" s="1"/>
      <c r="AL76" s="1"/>
    </row>
    <row r="77" spans="1:38" x14ac:dyDescent="0.2">
      <c r="V77" s="1"/>
      <c r="AG77" s="1"/>
      <c r="AH77" s="1"/>
      <c r="AI77" s="1"/>
      <c r="AJ77" s="1"/>
      <c r="AK77" s="1"/>
      <c r="AL77" s="1"/>
    </row>
    <row r="78" spans="1:38" x14ac:dyDescent="0.2">
      <c r="V78" s="1"/>
      <c r="AG78" s="1"/>
      <c r="AH78" s="1"/>
      <c r="AI78" s="1"/>
      <c r="AJ78" s="1"/>
      <c r="AK78" s="1"/>
      <c r="AL78" s="1"/>
    </row>
    <row r="79" spans="1:38" x14ac:dyDescent="0.2">
      <c r="V79" s="1"/>
      <c r="AG79" s="1"/>
      <c r="AH79" s="1"/>
      <c r="AI79" s="1"/>
      <c r="AJ79" s="1"/>
      <c r="AK79" s="1"/>
      <c r="AL79" s="1"/>
    </row>
    <row r="80" spans="1:38" x14ac:dyDescent="0.2">
      <c r="V80" s="1"/>
      <c r="AG80" s="1"/>
      <c r="AH80" s="1"/>
      <c r="AI80" s="1"/>
      <c r="AJ80" s="1"/>
      <c r="AK80" s="1"/>
      <c r="AL80" s="1"/>
    </row>
    <row r="81" spans="22:38" x14ac:dyDescent="0.2">
      <c r="V81" s="1"/>
      <c r="AG81" s="1"/>
      <c r="AH81" s="1"/>
      <c r="AI81" s="1"/>
      <c r="AJ81" s="1"/>
      <c r="AK81" s="1"/>
      <c r="AL81" s="1"/>
    </row>
    <row r="82" spans="22:38" x14ac:dyDescent="0.2">
      <c r="V82" s="1"/>
      <c r="AG82" s="1"/>
      <c r="AH82" s="1"/>
      <c r="AI82" s="1"/>
      <c r="AJ82" s="1"/>
      <c r="AK82" s="1"/>
      <c r="AL82" s="1"/>
    </row>
    <row r="83" spans="22:38" x14ac:dyDescent="0.2">
      <c r="V83" s="1"/>
      <c r="AG83" s="1"/>
      <c r="AH83" s="1"/>
      <c r="AI83" s="1"/>
      <c r="AJ83" s="1"/>
      <c r="AK83" s="1"/>
      <c r="AL83" s="1"/>
    </row>
    <row r="84" spans="22:38" x14ac:dyDescent="0.2">
      <c r="V84" s="1"/>
      <c r="AG84" s="1"/>
      <c r="AH84" s="1"/>
      <c r="AI84" s="1"/>
      <c r="AJ84" s="1"/>
      <c r="AK84" s="1"/>
      <c r="AL84" s="1"/>
    </row>
    <row r="85" spans="22:38" x14ac:dyDescent="0.2">
      <c r="V85" s="1"/>
      <c r="AG85" s="1"/>
      <c r="AH85" s="1"/>
      <c r="AI85" s="1"/>
      <c r="AJ85" s="1"/>
      <c r="AK85" s="1"/>
      <c r="AL85" s="1"/>
    </row>
    <row r="86" spans="22:38" x14ac:dyDescent="0.2">
      <c r="V86" s="1"/>
      <c r="AG86" s="1"/>
      <c r="AH86" s="1"/>
      <c r="AI86" s="1"/>
      <c r="AJ86" s="1"/>
      <c r="AK86" s="1"/>
      <c r="AL86" s="1"/>
    </row>
    <row r="87" spans="22:38" x14ac:dyDescent="0.2">
      <c r="V87" s="1"/>
      <c r="AG87" s="1"/>
      <c r="AH87" s="1"/>
      <c r="AI87" s="1"/>
      <c r="AJ87" s="1"/>
      <c r="AK87" s="1"/>
      <c r="AL87" s="1"/>
    </row>
    <row r="88" spans="22:38" x14ac:dyDescent="0.2">
      <c r="V88" s="1"/>
      <c r="AG88" s="1"/>
      <c r="AH88" s="1"/>
      <c r="AI88" s="1"/>
      <c r="AJ88" s="1"/>
      <c r="AK88" s="1"/>
      <c r="AL88" s="1"/>
    </row>
    <row r="89" spans="22:38" x14ac:dyDescent="0.2">
      <c r="V89" s="1"/>
      <c r="AG89" s="1"/>
      <c r="AH89" s="1"/>
      <c r="AI89" s="1"/>
      <c r="AJ89" s="1"/>
      <c r="AK89" s="1"/>
      <c r="AL89" s="1"/>
    </row>
    <row r="90" spans="22:38" x14ac:dyDescent="0.2">
      <c r="V90" s="1"/>
      <c r="AG90" s="1"/>
      <c r="AH90" s="1"/>
      <c r="AI90" s="1"/>
      <c r="AJ90" s="1"/>
      <c r="AK90" s="1"/>
      <c r="AL90" s="1"/>
    </row>
    <row r="91" spans="22:38" x14ac:dyDescent="0.2">
      <c r="V91" s="1"/>
      <c r="AG91" s="1"/>
      <c r="AH91" s="1"/>
      <c r="AI91" s="1"/>
      <c r="AJ91" s="1"/>
      <c r="AK91" s="1"/>
      <c r="AL91" s="1"/>
    </row>
    <row r="92" spans="22:38" x14ac:dyDescent="0.2">
      <c r="V92" s="1"/>
      <c r="AG92" s="1"/>
      <c r="AH92" s="1"/>
      <c r="AI92" s="1"/>
      <c r="AJ92" s="1"/>
      <c r="AK92" s="1"/>
      <c r="AL92" s="1"/>
    </row>
    <row r="93" spans="22:38" x14ac:dyDescent="0.2">
      <c r="V93" s="1"/>
      <c r="AG93" s="1"/>
      <c r="AH93" s="1"/>
      <c r="AI93" s="1"/>
      <c r="AJ93" s="1"/>
      <c r="AK93" s="1"/>
      <c r="AL93" s="1"/>
    </row>
    <row r="94" spans="22:38" x14ac:dyDescent="0.2">
      <c r="V94" s="1"/>
      <c r="AG94" s="1"/>
      <c r="AH94" s="1"/>
      <c r="AI94" s="1"/>
      <c r="AJ94" s="1"/>
      <c r="AK94" s="1"/>
      <c r="AL94" s="1"/>
    </row>
    <row r="95" spans="22:38" x14ac:dyDescent="0.2">
      <c r="V95" s="1"/>
      <c r="AG95" s="1"/>
      <c r="AH95" s="1"/>
      <c r="AI95" s="1"/>
      <c r="AJ95" s="1"/>
      <c r="AK95" s="1"/>
      <c r="AL95" s="1"/>
    </row>
    <row r="96" spans="22:38" x14ac:dyDescent="0.2">
      <c r="V96" s="1"/>
      <c r="AG96" s="1"/>
      <c r="AH96" s="1"/>
      <c r="AI96" s="1"/>
      <c r="AJ96" s="1"/>
      <c r="AK96" s="1"/>
      <c r="AL96" s="1"/>
    </row>
    <row r="97" spans="22:38" x14ac:dyDescent="0.2">
      <c r="V97" s="1"/>
      <c r="AG97" s="1"/>
      <c r="AH97" s="1"/>
      <c r="AI97" s="1"/>
      <c r="AJ97" s="1"/>
      <c r="AK97" s="1"/>
      <c r="AL97" s="1"/>
    </row>
    <row r="98" spans="22:38" x14ac:dyDescent="0.2">
      <c r="V98" s="1"/>
      <c r="AG98" s="1"/>
      <c r="AH98" s="1"/>
      <c r="AI98" s="1"/>
      <c r="AJ98" s="1"/>
      <c r="AK98" s="1"/>
      <c r="AL98" s="1"/>
    </row>
    <row r="99" spans="22:38" x14ac:dyDescent="0.2">
      <c r="V99" s="1"/>
      <c r="AG99" s="1"/>
      <c r="AH99" s="1"/>
      <c r="AI99" s="1"/>
      <c r="AJ99" s="1"/>
      <c r="AK99" s="1"/>
      <c r="AL99" s="1"/>
    </row>
    <row r="100" spans="22:38" x14ac:dyDescent="0.2">
      <c r="V100" s="1"/>
      <c r="AG100" s="1"/>
      <c r="AH100" s="1"/>
      <c r="AI100" s="1"/>
      <c r="AJ100" s="1"/>
      <c r="AK100" s="1"/>
      <c r="AL100" s="1"/>
    </row>
    <row r="101" spans="22:38" x14ac:dyDescent="0.2">
      <c r="V101" s="1"/>
      <c r="AG101" s="1"/>
      <c r="AH101" s="1"/>
      <c r="AI101" s="1"/>
      <c r="AJ101" s="1"/>
      <c r="AK101" s="1"/>
      <c r="AL101" s="1"/>
    </row>
    <row r="102" spans="22:38" x14ac:dyDescent="0.2">
      <c r="V102" s="1"/>
      <c r="AG102" s="1"/>
      <c r="AH102" s="1"/>
      <c r="AI102" s="1"/>
      <c r="AJ102" s="1"/>
      <c r="AK102" s="1"/>
      <c r="AL102" s="1"/>
    </row>
    <row r="103" spans="22:38" x14ac:dyDescent="0.2">
      <c r="V103" s="1"/>
      <c r="AG103" s="1"/>
      <c r="AH103" s="1"/>
      <c r="AI103" s="1"/>
      <c r="AJ103" s="1"/>
      <c r="AK103" s="1"/>
      <c r="AL103" s="1"/>
    </row>
    <row r="104" spans="22:38" x14ac:dyDescent="0.2">
      <c r="V104" s="1"/>
      <c r="AG104" s="1"/>
      <c r="AH104" s="1"/>
      <c r="AI104" s="1"/>
      <c r="AJ104" s="1"/>
      <c r="AK104" s="1"/>
      <c r="AL104" s="1"/>
    </row>
    <row r="105" spans="22:38" x14ac:dyDescent="0.2">
      <c r="V105" s="1"/>
      <c r="AG105" s="1"/>
      <c r="AH105" s="1"/>
      <c r="AI105" s="1"/>
      <c r="AJ105" s="1"/>
      <c r="AK105" s="1"/>
      <c r="AL105" s="1"/>
    </row>
    <row r="106" spans="22:38" x14ac:dyDescent="0.2">
      <c r="V106" s="1"/>
      <c r="AG106" s="1"/>
      <c r="AH106" s="1"/>
      <c r="AI106" s="1"/>
      <c r="AJ106" s="1"/>
      <c r="AK106" s="1"/>
      <c r="AL106" s="1"/>
    </row>
    <row r="107" spans="22:38" x14ac:dyDescent="0.2">
      <c r="V107" s="1"/>
      <c r="AG107" s="1"/>
      <c r="AH107" s="1"/>
      <c r="AI107" s="1"/>
      <c r="AJ107" s="1"/>
      <c r="AK107" s="1"/>
      <c r="AL107" s="1"/>
    </row>
    <row r="108" spans="22:38" x14ac:dyDescent="0.2">
      <c r="V108" s="1"/>
      <c r="AG108" s="1"/>
      <c r="AH108" s="1"/>
      <c r="AI108" s="1"/>
      <c r="AJ108" s="1"/>
      <c r="AK108" s="1"/>
      <c r="AL108" s="1"/>
    </row>
    <row r="109" spans="22:38" x14ac:dyDescent="0.2">
      <c r="V109" s="1"/>
      <c r="AG109" s="1"/>
      <c r="AH109" s="1"/>
      <c r="AI109" s="1"/>
      <c r="AJ109" s="1"/>
      <c r="AK109" s="1"/>
      <c r="AL109" s="1"/>
    </row>
    <row r="110" spans="22:38" x14ac:dyDescent="0.2">
      <c r="V110" s="1"/>
      <c r="AG110" s="1"/>
      <c r="AH110" s="1"/>
      <c r="AI110" s="1"/>
      <c r="AJ110" s="1"/>
      <c r="AK110" s="1"/>
      <c r="AL110" s="1"/>
    </row>
    <row r="111" spans="22:38" x14ac:dyDescent="0.2">
      <c r="V111" s="1"/>
      <c r="AG111" s="1"/>
      <c r="AH111" s="1"/>
      <c r="AI111" s="1"/>
      <c r="AJ111" s="1"/>
      <c r="AK111" s="1"/>
      <c r="AL111" s="1"/>
    </row>
    <row r="112" spans="22:38" x14ac:dyDescent="0.2">
      <c r="V112" s="1"/>
      <c r="AG112" s="1"/>
      <c r="AH112" s="1"/>
      <c r="AI112" s="1"/>
      <c r="AJ112" s="1"/>
      <c r="AK112" s="1"/>
      <c r="AL112" s="1"/>
    </row>
    <row r="113" spans="22:38" x14ac:dyDescent="0.2">
      <c r="V113" s="1"/>
      <c r="AG113" s="1"/>
      <c r="AH113" s="1"/>
      <c r="AI113" s="1"/>
      <c r="AJ113" s="1"/>
      <c r="AK113" s="1"/>
      <c r="AL113" s="1"/>
    </row>
    <row r="114" spans="22:38" x14ac:dyDescent="0.2">
      <c r="V114" s="1"/>
      <c r="AG114" s="1"/>
      <c r="AH114" s="1"/>
      <c r="AI114" s="1"/>
      <c r="AJ114" s="1"/>
      <c r="AK114" s="1"/>
      <c r="AL114" s="1"/>
    </row>
    <row r="115" spans="22:38" x14ac:dyDescent="0.2">
      <c r="V115" s="1"/>
      <c r="AG115" s="1"/>
      <c r="AH115" s="1"/>
      <c r="AI115" s="1"/>
      <c r="AJ115" s="1"/>
      <c r="AK115" s="1"/>
      <c r="AL115" s="1"/>
    </row>
    <row r="116" spans="22:38" x14ac:dyDescent="0.2">
      <c r="V116" s="1"/>
      <c r="AG116" s="1"/>
      <c r="AH116" s="1"/>
      <c r="AI116" s="1"/>
      <c r="AJ116" s="1"/>
      <c r="AK116" s="1"/>
      <c r="AL116" s="1"/>
    </row>
    <row r="117" spans="22:38" x14ac:dyDescent="0.2">
      <c r="V117" s="1"/>
      <c r="AG117" s="1"/>
      <c r="AH117" s="1"/>
      <c r="AI117" s="1"/>
      <c r="AJ117" s="1"/>
      <c r="AK117" s="1"/>
      <c r="AL117" s="1"/>
    </row>
    <row r="118" spans="22:38" x14ac:dyDescent="0.2">
      <c r="V118" s="1"/>
      <c r="AG118" s="1"/>
      <c r="AH118" s="1"/>
      <c r="AI118" s="1"/>
      <c r="AJ118" s="1"/>
      <c r="AK118" s="1"/>
      <c r="AL118" s="1"/>
    </row>
    <row r="119" spans="22:38" x14ac:dyDescent="0.2">
      <c r="V119" s="1"/>
      <c r="AG119" s="1"/>
      <c r="AH119" s="1"/>
      <c r="AI119" s="1"/>
      <c r="AJ119" s="1"/>
      <c r="AK119" s="1"/>
      <c r="AL119" s="1"/>
    </row>
    <row r="120" spans="22:38" x14ac:dyDescent="0.2">
      <c r="V120" s="1"/>
      <c r="AG120" s="1"/>
      <c r="AH120" s="1"/>
      <c r="AI120" s="1"/>
      <c r="AJ120" s="1"/>
      <c r="AK120" s="1"/>
      <c r="AL120" s="1"/>
    </row>
    <row r="121" spans="22:38" x14ac:dyDescent="0.2">
      <c r="V121" s="1"/>
      <c r="AG121" s="1"/>
      <c r="AH121" s="1"/>
      <c r="AI121" s="1"/>
      <c r="AJ121" s="1"/>
      <c r="AK121" s="1"/>
      <c r="AL121" s="1"/>
    </row>
    <row r="122" spans="22:38" x14ac:dyDescent="0.2">
      <c r="V122" s="1"/>
      <c r="AG122" s="1"/>
      <c r="AH122" s="1"/>
      <c r="AI122" s="1"/>
      <c r="AJ122" s="1"/>
      <c r="AK122" s="1"/>
      <c r="AL122" s="1"/>
    </row>
    <row r="123" spans="22:38" x14ac:dyDescent="0.2">
      <c r="V123" s="1"/>
      <c r="AG123" s="1"/>
      <c r="AH123" s="1"/>
      <c r="AI123" s="1"/>
      <c r="AJ123" s="1"/>
      <c r="AK123" s="1"/>
      <c r="AL123" s="1"/>
    </row>
    <row r="124" spans="22:38" x14ac:dyDescent="0.2">
      <c r="V124" s="1"/>
      <c r="AG124" s="1"/>
      <c r="AH124" s="1"/>
      <c r="AI124" s="1"/>
      <c r="AJ124" s="1"/>
      <c r="AK124" s="1"/>
      <c r="AL124" s="1"/>
    </row>
    <row r="125" spans="22:38" x14ac:dyDescent="0.2">
      <c r="V125" s="1"/>
      <c r="AG125" s="1"/>
      <c r="AH125" s="1"/>
      <c r="AI125" s="1"/>
      <c r="AJ125" s="1"/>
      <c r="AK125" s="1"/>
      <c r="AL125" s="1"/>
    </row>
    <row r="126" spans="22:38" x14ac:dyDescent="0.2">
      <c r="V126" s="1"/>
      <c r="AG126" s="1"/>
      <c r="AH126" s="1"/>
      <c r="AI126" s="1"/>
      <c r="AJ126" s="1"/>
      <c r="AK126" s="1"/>
      <c r="AL126" s="1"/>
    </row>
    <row r="127" spans="22:38" x14ac:dyDescent="0.2">
      <c r="V127" s="1"/>
      <c r="AG127" s="1"/>
      <c r="AH127" s="1"/>
      <c r="AI127" s="1"/>
      <c r="AJ127" s="1"/>
      <c r="AK127" s="1"/>
      <c r="AL127" s="1"/>
    </row>
  </sheetData>
  <mergeCells count="17">
    <mergeCell ref="H3:H5"/>
    <mergeCell ref="A33:H37"/>
    <mergeCell ref="A1:G1"/>
    <mergeCell ref="R4:S4"/>
    <mergeCell ref="B3:B5"/>
    <mergeCell ref="A3:A5"/>
    <mergeCell ref="D3:D5"/>
    <mergeCell ref="C3:C5"/>
    <mergeCell ref="E3:E5"/>
    <mergeCell ref="I3:O3"/>
    <mergeCell ref="P3:T3"/>
    <mergeCell ref="I4:J4"/>
    <mergeCell ref="K4:L4"/>
    <mergeCell ref="M4:N4"/>
    <mergeCell ref="P4:Q4"/>
    <mergeCell ref="F3:F5"/>
    <mergeCell ref="G3:G5"/>
  </mergeCells>
  <phoneticPr fontId="4" type="noConversion"/>
  <conditionalFormatting sqref="O6:O33">
    <cfRule type="cellIs" dxfId="15" priority="13" operator="equal">
      <formula>$O$34</formula>
    </cfRule>
    <cfRule type="cellIs" dxfId="14" priority="14" operator="equal">
      <formula>$O$35</formula>
    </cfRule>
    <cfRule type="cellIs" dxfId="13" priority="15" operator="equal">
      <formula>$O$37</formula>
    </cfRule>
  </conditionalFormatting>
  <conditionalFormatting sqref="T6:T32">
    <cfRule type="cellIs" dxfId="12" priority="19" operator="equal">
      <formula>$T$34</formula>
    </cfRule>
    <cfRule type="cellIs" dxfId="11" priority="20" operator="equal">
      <formula>$T$35</formula>
    </cfRule>
    <cfRule type="cellIs" dxfId="10" priority="21" operator="equal">
      <formula>$T$36</formula>
    </cfRule>
  </conditionalFormatting>
  <printOptions horizontalCentered="1"/>
  <pageMargins left="0.2" right="0.16" top="0.21" bottom="0.21" header="0.5" footer="0.5"/>
  <pageSetup paperSize="8" orientation="landscape"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SH!$D$3:$D$5</xm:f>
          </x14:formula1>
          <xm:sqref>M6:M37 I6:I37 K6:K37 P6:P36 R6:R36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Q71"/>
  <sheetViews>
    <sheetView showGridLines="0" zoomScaleNormal="100" workbookViewId="0">
      <pane ySplit="4" topLeftCell="A5" activePane="bottomLeft" state="frozen"/>
      <selection pane="bottomLeft" activeCell="A2" sqref="A2"/>
    </sheetView>
  </sheetViews>
  <sheetFormatPr baseColWidth="10" defaultColWidth="10.83203125" defaultRowHeight="16" x14ac:dyDescent="0.2"/>
  <cols>
    <col min="1" max="1" width="22" style="122" customWidth="1"/>
    <col min="2" max="4" width="22" style="44" customWidth="1"/>
    <col min="5" max="5" width="22" style="117" customWidth="1"/>
    <col min="6" max="6" width="24.33203125" style="123" customWidth="1"/>
    <col min="7" max="8" width="23.1640625" style="123" customWidth="1"/>
    <col min="9" max="10" width="22" style="123" customWidth="1"/>
    <col min="11" max="13" width="23.1640625" style="44" customWidth="1"/>
    <col min="14" max="17" width="22" style="44" customWidth="1"/>
    <col min="18" max="18" width="28.83203125" style="124" customWidth="1"/>
    <col min="19" max="19" width="28.83203125" style="44" customWidth="1"/>
    <col min="20" max="20" width="29.83203125" style="122" customWidth="1"/>
    <col min="21" max="28" width="22" style="44" customWidth="1"/>
    <col min="29" max="29" width="29.6640625" style="44" customWidth="1"/>
    <col min="30" max="30" width="32.1640625" style="44" customWidth="1"/>
    <col min="31" max="31" width="22.6640625" style="44" customWidth="1"/>
    <col min="32" max="32" width="23.1640625" style="44" customWidth="1"/>
    <col min="33" max="33" width="22" style="44" customWidth="1"/>
    <col min="34" max="34" width="18.5" style="123" customWidth="1"/>
    <col min="35" max="35" width="16" style="123" customWidth="1"/>
    <col min="36" max="37" width="23.1640625" style="123" customWidth="1"/>
    <col min="38" max="39" width="22" style="123" customWidth="1"/>
    <col min="40" max="43" width="22" style="44" customWidth="1"/>
    <col min="44" max="16384" width="10.83203125" style="44"/>
  </cols>
  <sheetData>
    <row r="1" spans="1:39" s="45" customFormat="1" ht="43.25" customHeight="1" x14ac:dyDescent="0.2">
      <c r="A1" s="151" t="s">
        <v>263</v>
      </c>
      <c r="B1" s="152"/>
      <c r="C1" s="152"/>
      <c r="D1" s="152"/>
      <c r="E1" s="152"/>
      <c r="F1" s="152"/>
      <c r="G1" s="152"/>
      <c r="H1" s="152"/>
      <c r="I1" s="152"/>
      <c r="J1" s="46"/>
      <c r="K1" s="46"/>
      <c r="L1" s="46"/>
      <c r="M1" s="46"/>
      <c r="N1" s="46"/>
      <c r="O1" s="46"/>
      <c r="P1" s="46"/>
      <c r="Q1" s="46"/>
      <c r="R1" s="94"/>
      <c r="S1" s="46"/>
      <c r="T1" s="47"/>
      <c r="U1" s="47"/>
      <c r="V1" s="47"/>
      <c r="W1" s="47"/>
      <c r="X1" s="47"/>
      <c r="Y1" s="47"/>
      <c r="Z1" s="47"/>
      <c r="AA1" s="47"/>
      <c r="AB1" s="47"/>
      <c r="AC1" s="47"/>
      <c r="AD1" s="46"/>
      <c r="AE1" s="46"/>
      <c r="AF1" s="48"/>
    </row>
    <row r="2" spans="1:39" ht="36" customHeight="1" thickBot="1" x14ac:dyDescent="0.25">
      <c r="A2" s="77" t="s">
        <v>144</v>
      </c>
      <c r="B2" s="79"/>
      <c r="C2" s="79"/>
      <c r="D2" s="79"/>
      <c r="E2" s="79"/>
      <c r="F2" s="79"/>
      <c r="G2" s="79"/>
      <c r="H2" s="79"/>
      <c r="I2" s="79"/>
      <c r="J2" s="97"/>
      <c r="K2" s="97"/>
      <c r="L2" s="97"/>
      <c r="M2" s="97"/>
      <c r="N2" s="97"/>
      <c r="O2" s="97"/>
      <c r="P2" s="97"/>
      <c r="Q2" s="97"/>
      <c r="R2" s="98"/>
      <c r="S2" s="97"/>
      <c r="T2" s="99"/>
      <c r="U2" s="50"/>
      <c r="V2" s="50"/>
      <c r="W2" s="50"/>
      <c r="X2" s="50"/>
      <c r="Y2" s="50"/>
      <c r="Z2" s="50"/>
      <c r="AA2" s="50"/>
      <c r="AB2" s="50"/>
      <c r="AC2" s="50"/>
      <c r="AD2" s="97"/>
      <c r="AE2" s="97"/>
      <c r="AF2" s="100"/>
      <c r="AH2" s="44"/>
      <c r="AI2" s="44"/>
      <c r="AJ2" s="44"/>
      <c r="AK2" s="44"/>
      <c r="AL2" s="44"/>
      <c r="AM2" s="44"/>
    </row>
    <row r="3" spans="1:39" ht="40" customHeight="1" x14ac:dyDescent="0.2">
      <c r="A3" s="192" t="s">
        <v>241</v>
      </c>
      <c r="B3" s="190" t="s">
        <v>242</v>
      </c>
      <c r="C3" s="198" t="s">
        <v>194</v>
      </c>
      <c r="D3" s="198" t="s">
        <v>229</v>
      </c>
      <c r="E3" s="190" t="s">
        <v>220</v>
      </c>
      <c r="F3" s="190" t="s">
        <v>221</v>
      </c>
      <c r="G3" s="181" t="s">
        <v>222</v>
      </c>
      <c r="H3" s="190" t="s">
        <v>230</v>
      </c>
      <c r="I3" s="181" t="s">
        <v>223</v>
      </c>
      <c r="J3" s="181" t="s">
        <v>224</v>
      </c>
      <c r="K3" s="196" t="s">
        <v>231</v>
      </c>
      <c r="L3" s="183" t="s">
        <v>232</v>
      </c>
      <c r="M3" s="184"/>
      <c r="N3" s="184"/>
      <c r="O3" s="184"/>
      <c r="P3" s="184"/>
      <c r="Q3" s="184"/>
      <c r="R3" s="184"/>
      <c r="S3" s="184"/>
      <c r="T3" s="185"/>
      <c r="U3" s="186" t="s">
        <v>233</v>
      </c>
      <c r="V3" s="186"/>
      <c r="W3" s="187"/>
      <c r="X3" s="187"/>
      <c r="Y3" s="187"/>
      <c r="Z3" s="187"/>
      <c r="AA3" s="187"/>
      <c r="AB3" s="188"/>
      <c r="AC3" s="189"/>
      <c r="AD3" s="177" t="s">
        <v>225</v>
      </c>
      <c r="AE3" s="179" t="s">
        <v>226</v>
      </c>
      <c r="AF3" s="194" t="s">
        <v>227</v>
      </c>
      <c r="AH3" s="44"/>
      <c r="AI3" s="44"/>
      <c r="AJ3" s="44"/>
      <c r="AK3" s="44"/>
      <c r="AL3" s="44"/>
      <c r="AM3" s="44"/>
    </row>
    <row r="4" spans="1:39" ht="71" customHeight="1" thickBot="1" x14ac:dyDescent="0.25">
      <c r="A4" s="193"/>
      <c r="B4" s="191"/>
      <c r="C4" s="199"/>
      <c r="D4" s="199"/>
      <c r="E4" s="191"/>
      <c r="F4" s="191"/>
      <c r="G4" s="182"/>
      <c r="H4" s="191"/>
      <c r="I4" s="182"/>
      <c r="J4" s="182"/>
      <c r="K4" s="197"/>
      <c r="L4" s="90" t="s">
        <v>211</v>
      </c>
      <c r="M4" s="91" t="s">
        <v>188</v>
      </c>
      <c r="N4" s="91" t="s">
        <v>212</v>
      </c>
      <c r="O4" s="91" t="s">
        <v>191</v>
      </c>
      <c r="P4" s="91" t="s">
        <v>213</v>
      </c>
      <c r="Q4" s="91" t="s">
        <v>190</v>
      </c>
      <c r="R4" s="95" t="s">
        <v>210</v>
      </c>
      <c r="S4" s="91" t="s">
        <v>189</v>
      </c>
      <c r="T4" s="96" t="s">
        <v>228</v>
      </c>
      <c r="U4" s="89" t="s">
        <v>206</v>
      </c>
      <c r="V4" s="88" t="s">
        <v>188</v>
      </c>
      <c r="W4" s="88" t="s">
        <v>207</v>
      </c>
      <c r="X4" s="88" t="s">
        <v>191</v>
      </c>
      <c r="Y4" s="88" t="s">
        <v>208</v>
      </c>
      <c r="Z4" s="88" t="s">
        <v>190</v>
      </c>
      <c r="AA4" s="88" t="s">
        <v>209</v>
      </c>
      <c r="AB4" s="92" t="s">
        <v>189</v>
      </c>
      <c r="AC4" s="93" t="s">
        <v>193</v>
      </c>
      <c r="AD4" s="178"/>
      <c r="AE4" s="180"/>
      <c r="AF4" s="195"/>
      <c r="AH4" s="44"/>
      <c r="AI4" s="44"/>
      <c r="AJ4" s="44"/>
      <c r="AK4" s="44"/>
      <c r="AL4" s="44"/>
      <c r="AM4" s="44"/>
    </row>
    <row r="5" spans="1:39" s="106" customFormat="1" ht="299" customHeight="1" x14ac:dyDescent="0.2">
      <c r="A5" s="101" t="s">
        <v>238</v>
      </c>
      <c r="B5" s="102"/>
      <c r="C5" s="102" t="s">
        <v>195</v>
      </c>
      <c r="D5" s="102" t="s">
        <v>196</v>
      </c>
      <c r="E5" s="101" t="s">
        <v>218</v>
      </c>
      <c r="F5" s="103" t="s">
        <v>199</v>
      </c>
      <c r="G5" s="101"/>
      <c r="H5" s="101" t="s">
        <v>111</v>
      </c>
      <c r="I5" s="101"/>
      <c r="J5" s="101"/>
      <c r="K5" s="101" t="s">
        <v>219</v>
      </c>
      <c r="L5" s="102" t="s">
        <v>48</v>
      </c>
      <c r="M5" s="103" t="s">
        <v>192</v>
      </c>
      <c r="N5" s="102" t="s">
        <v>51</v>
      </c>
      <c r="O5" s="103" t="s">
        <v>109</v>
      </c>
      <c r="P5" s="102" t="s">
        <v>55</v>
      </c>
      <c r="Q5" s="103" t="s">
        <v>112</v>
      </c>
      <c r="R5" s="104" t="s">
        <v>57</v>
      </c>
      <c r="S5" s="103" t="s">
        <v>102</v>
      </c>
      <c r="T5" s="101" t="str">
        <f>IF(AND(L5="G1",N5="E1",P5="V1",R5="R1"),"Negative: Severe",
IF(AND(L5="G1",N5="E1",P5="V1",R5="R2"),"Negative: Severe",
IF(AND(L5="G1",N5="E1",P5="V1",R5="R3"),"Negative: Major",
IF(AND(L5="G1",N5="E1",P5="V2",R5="R1"),"Negative: Severe",
IF(AND(L5="G1",N5="E1",P5="V2",R5="R2"),"Negative: Severe",
IF(AND(L5="G1",N5="E1",P5="V2",R5="R3"),"Negative: Major",
IF(AND(L5="G1",N5="E2",P5="V1",R5="R1"),"Negative: Severe",
IF(AND(L5="G1",N5="E2",P5="V1",R5="R2"),"Negative: Severe",
IF(AND(L5="G1",N5="E2",P5="V1",R5="R3"),"Negative: Major",
IF(AND(L5="G1",N5="E2",P5="V2",R5="R1"),"Negative: Severe",
IF(AND(L5="G1",N5="E2",P5="V2",R5="R2"),"Negative: Severe",
IF(AND(L5="G1",N5="E2",P5="V2",R5="R3"),"Negative: Major",
IF(AND(L5="G1",N5="E3",P5="V1",R5="R1"),"Negative: Severe",
IF(AND(L5="G1",N5="E3",P5="V1",R5="R2"),"Negative: Severe",
IF(AND(L5="G1",N5="E3",P5="V1",R5="R3"),"Negative: Major",
IF(AND(L5="G1",N5="E3",P5="V2",R5="R1"),"Negative: Severe",
IF(AND(L5="G1",N5="E3",P5="V2",R5="R2"),"Negative: Severe",
IF(AND(L5="G1",N5="E3",P5="V2",R5="R3"),"Negative: Major",
IF(AND(L5="G2",N5="E1",P5="V1",R5="R1"),"Negative: Severe",
IF(AND(L5="G2",N5="E1",P5="V1",R5="R2"),"Negative: Severe",
IF(AND(L5="G2",N5="E1",P5="V1",R5="R3"),"Negative: Major",
IF(AND(L5="G2",N5="E1",P5="V2",R5="R1"),"Negative: Major",
IF(AND(L5="G2",N5="E1",P5="V2",R5="R2"),"Negative: Major",
IF(AND(L5="G2",N5="E1",P5="V2",R5="R3"),"Negative: Moderate",
IF(AND(L5="G2",N5="E2",P5="V1",R5="R1"),"Negative: Severe",
IF(AND(L5="G2",N5="E2",P5="V1",R5="R2"),"Negative: Severe",
IF(AND(L5="G2",N5="E2",P5="V1",R5="R3"),"Negative: Major",
IF(AND(L5="G2",N5="E2",P5="V2",R5="R1"),"Negative: Major",
IF(AND(L5="G2",N5="E2",P5="V2",R5="R2"),"Negative: Major",
IF(AND(L5="G2",N5="E2",P5="V2",R5="R3"),"Negative: Moderate",
IF(AND(L5="G2",N5="E3",P5="V1",R5="R1"),"Negative: Severe",
IF(AND(L5="G2",N5="E3",P5="V1",R5="R2"),"Negative: Severe",
IF(AND(L5="G2",N5="E3",P5="V1",R5="R3"),"Negative: Major",
IF(AND(L5="G2",N5="E3",P5="V2",R5="R1"),"Negative: Moderate",
IF(AND(L5="G2",N5="E3",P5="V2",R5="R2"),"Negative: Moderate",
IF(AND(L5="G2",N5="E3",P5="V2",R5="R3"),"Negative: Moderate",
IF(AND(L5="G3",N5="E1",P5="V1",R5="R1"),"Negative: Severe",
IF(AND(L5="G3",N5="E1",P5="V1",R5="R2"),"Negative: Severe",
IF(AND(L5="G3",N5="E1",P5="V1",R5="R3"),"Negative: Moderate",
IF(AND(L5="G3",N5="E1",P5="V2",R5="R1"),"Negative: Moderate",
IF(AND(L5="G3",N5="E1",P5="V2",R5="R2"),"Negative: Moderate",
IF(AND(L5="G3",N5="E1",P5="V2",R5="R3"),"Negative: Minor",
IF(AND(L5="G3",N5="E2",P5="V1",R5="R1"),"Negative: Moderate",
IF(AND(L5="G3",N5="E2",P5="V1",R5="R2"),"Negative: Moderate",
IF(AND(L5="G3",N5="E2",P5="V1",R5="R3"),"Negative: Moderate",
IF(AND(L5="G3",N5="E2",P5="V2",R5="R1"),"Negative: Moderate",
IF(AND(L5="G3",N5="E2",P5="V2",R5="R2"),"Negative: Moderate",
IF(AND(L5="G3",N5="E2",P5="V2",R5="R3"),"Negative: Minor",
IF(AND(L5="G3",N5="E3",P5="V1",R5="R1"),"Negative: Moderate",
IF(AND(L5="G3",N5="E3",P5="V1",R5="R2"),"Negative: Moderate",
IF(AND(L5="G3",N5="E3",P5="V1",R5="R3"),"Negative: Moderate",
IF(AND(L5="G3",N5="E3",P5="V2",R5="R1"),"Negative: Moderate",
IF(AND(L5="G3",N5="E3",P5="V2",R5="R2"),"Negative: Insignificant",
IF(AND(L5="G3",N5="E3",P5="V2",R5="R3"),"Negative: Insignificant",
"N/A"))))))))))))))))))))))))))))))))))))))))))))))))))))))</f>
        <v>Negative: Severe</v>
      </c>
      <c r="U5" s="102"/>
      <c r="V5" s="103"/>
      <c r="W5" s="102"/>
      <c r="X5" s="103"/>
      <c r="Y5" s="102"/>
      <c r="Z5" s="103"/>
      <c r="AA5" s="102"/>
      <c r="AB5" s="103"/>
      <c r="AC5" s="105" t="str">
        <f t="shared" ref="AC5:AC6" si="0">IF(OR(AND(U5="M1", Y5="V1", AA5="I1"), AND(U5="M1", Y5="V2", AA5="I1")), "Positive: Insignificant",
 IF(AND(U5="M1", OR(W5="E1", W5="E2", W5="E3"), OR(Y5="V1", Y5="V2"), OR(AA5="I2", AA5="I3")), "Positive: Intense",
 IF(AND(U5="M2", W5="E1", Y5="V1", OR(AA5="I2", AA5="I3")), "Positive: Major",
 IF(AND(U5="M2", Y5="V1", AA5="I1"), "Positive: Insignificant",
 IF(AND(U5="M2", Y5="V2", AA5="I1"), "Positive: Insignificant",
 IF(AND(U5="M2", Y5="V2", OR(AA5="I2", AA5="I3")), "Positive: Moderate",
 IF(AND(U5="M3", Y5="V1", AA5="I1"), "Positive: Insignificant",
 IF(AND(U5="M3", Y5="V1", OR(AA5="I2", AA5="I3")), "Positive: Minor",
 IF(AND(U5="M3", Y5="V2", AA5="I1"), "Positive: Insignificant",
 IF(AND(U5="M3", Y5="V2", OR(AA5="I2", AA5="I3")), "Positive: Insignificant", "N/A"))))))))))</f>
        <v>N/A</v>
      </c>
      <c r="AD5" s="103" t="s">
        <v>254</v>
      </c>
      <c r="AE5" s="101" t="s">
        <v>246</v>
      </c>
      <c r="AF5" s="101" t="s">
        <v>255</v>
      </c>
    </row>
    <row r="6" spans="1:39" s="106" customFormat="1" ht="169" customHeight="1" x14ac:dyDescent="0.2">
      <c r="A6" s="105" t="s">
        <v>108</v>
      </c>
      <c r="B6" s="107"/>
      <c r="C6" s="102"/>
      <c r="D6" s="102"/>
      <c r="E6" s="105" t="s">
        <v>182</v>
      </c>
      <c r="F6" s="108" t="s">
        <v>247</v>
      </c>
      <c r="G6" s="105"/>
      <c r="H6" s="105" t="s">
        <v>183</v>
      </c>
      <c r="I6" s="105"/>
      <c r="J6" s="105"/>
      <c r="K6" s="101" t="s">
        <v>202</v>
      </c>
      <c r="L6" s="102" t="s">
        <v>50</v>
      </c>
      <c r="M6" s="103"/>
      <c r="N6" s="102" t="s">
        <v>52</v>
      </c>
      <c r="O6" s="103" t="s">
        <v>109</v>
      </c>
      <c r="P6" s="102" t="s">
        <v>56</v>
      </c>
      <c r="Q6" s="103"/>
      <c r="R6" s="104" t="s">
        <v>58</v>
      </c>
      <c r="S6" s="103"/>
      <c r="T6" s="101" t="str">
        <f>IF(AND(L6="G1",N6="E1",P6="V1",R6="R1"),"Negative: Severe",
IF(AND(L6="G1",N6="E1",P6="V1",R6="R2"),"Negative: Severe",
IF(AND(L6="G1",N6="E1",P6="V1",R6="R3"),"Negative: Major",
IF(AND(L6="G1",N6="E1",P6="V2",R6="R1"),"Negative: Severe",
IF(AND(L6="G1",N6="E1",P6="V2",R6="R2"),"Negative: Severe",
IF(AND(L6="G1",N6="E1",P6="V2",R6="R3"),"Negative: Major",
IF(AND(L6="G1",N6="E2",P6="V1",R6="R1"),"Negative: Severe",
IF(AND(L6="G1",N6="E2",P6="V1",R6="R2"),"Negative: Severe",
IF(AND(L6="G1",N6="E2",P6="V1",R6="R3"),"Negative: Major",
IF(AND(L6="G1",N6="E2",P6="V2",R6="R1"),"Negative: Severe",
IF(AND(L6="G1",N6="E2",P6="V2",R6="R2"),"Negative: Severe",
IF(AND(L6="G1",N6="E2",P6="V2",R6="R3"),"Negative: Major",
IF(AND(L6="G1",N6="E3",P6="V1",R6="R1"),"Negative: Severe",
IF(AND(L6="G1",N6="E3",P6="V1",R6="R2"),"Negative: Severe",
IF(AND(L6="G1",N6="E3",P6="V1",R6="R3"),"Negative: Major",
IF(AND(L6="G1",N6="E3",P6="V2",R6="R1"),"Negative: Severe",
IF(AND(L6="G1",N6="E3",P6="V2",R6="R2"),"Negative: Severe",
IF(AND(L6="G1",N6="E3",P6="V2",R6="R3"),"Negative: Major",
IF(AND(L6="G2",N6="E1",P6="V1",R6="R1"),"Negative: Severe",
IF(AND(L6="G2",N6="E1",P6="V1",R6="R2"),"Negative: Severe",
IF(AND(L6="G2",N6="E1",P6="V1",R6="R3"),"Negative: Major",
IF(AND(L6="G2",N6="E1",P6="V2",R6="R1"),"Negative: Major",
IF(AND(L6="G2",N6="E1",P6="V2",R6="R2"),"Negative: Major",
IF(AND(L6="G2",N6="E1",P6="V2",R6="R3"),"Negative: Moderate",
IF(AND(L6="G2",N6="E2",P6="V1",R6="R1"),"Negative: Severe",
IF(AND(L6="G2",N6="E2",P6="V1",R6="R2"),"Negative: Severe",
IF(AND(L6="G2",N6="E2",P6="V1",R6="R3"),"Negative: Major",
IF(AND(L6="G2",N6="E2",P6="V2",R6="R1"),"Negative: Major",
IF(AND(L6="G2",N6="E2",P6="V2",R6="R2"),"Negative: Major",
IF(AND(L6="G2",N6="E2",P6="V2",R6="R3"),"Negative: Moderate",
IF(AND(L6="G2",N6="E3",P6="V1",R6="R1"),"Negative: Severe",
IF(AND(L6="G2",N6="E3",P6="V1",R6="R2"),"Negative: Severe",
IF(AND(L6="G2",N6="E3",P6="V1",R6="R3"),"Negative: Major",
IF(AND(L6="G2",N6="E3",P6="V2",R6="R1"),"Negative: Moderate",
IF(AND(L6="G2",N6="E3",P6="V2",R6="R2"),"Negative: Moderate",
IF(AND(L6="G2",N6="E3",P6="V2",R6="R3"),"Negative: Moderate",
IF(AND(L6="G3",N6="E1",P6="V1",R6="R1"),"Negative: Severe",
IF(AND(L6="G3",N6="E1",P6="V1",R6="R2"),"Negative: Severe",
IF(AND(L6="G3",N6="E1",P6="V1",R6="R3"),"Negative: Moderate",
IF(AND(L6="G3",N6="E1",P6="V2",R6="R1"),"Negative: Moderate",
IF(AND(L6="G3",N6="E1",P6="V2",R6="R2"),"Negative: Moderate",
IF(AND(L6="G3",N6="E1",P6="V2",R6="R3"),"Negative: Minor",
IF(AND(L6="G3",N6="E2",P6="V1",R6="R1"),"Negative: Moderate",
IF(AND(L6="G3",N6="E2",P6="V1",R6="R2"),"Negative: Moderate",
IF(AND(L6="G3",N6="E2",P6="V1",R6="R3"),"Negative: Moderate",
IF(AND(L6="G3",N6="E2",P6="V2",R6="R1"),"Negative: Moderate",
IF(AND(L6="G3",N6="E2",P6="V2",R6="R2"),"Negative: Moderate",
IF(AND(L6="G3",N6="E2",P6="V2",R6="R3"),"Negative: Minor",
IF(AND(L6="G3",N6="E3",P6="V1",R6="R1"),"Negative: Moderate",
IF(AND(L6="G3",N6="E3",P6="V1",R6="R2"),"Negative: Moderate",
IF(AND(L6="G3",N6="E3",P6="V1",R6="R3"),"Negative: Moderate",
IF(AND(L6="G3",N6="E3",P6="V2",R6="R1"),"Negative: Moderate",
IF(AND(L6="G3",N6="E3",P6="V2",R6="R2"),"Negative: Insignificant",
IF(AND(L6="G3",N6="E3",P6="V2",R6="R3"),"Negative: Insignificant",
"N/A"))))))))))))))))))))))))))))))))))))))))))))))))))))))</f>
        <v>Negative: Moderate</v>
      </c>
      <c r="U6" s="102"/>
      <c r="V6" s="103"/>
      <c r="W6" s="102"/>
      <c r="X6" s="103"/>
      <c r="Y6" s="102"/>
      <c r="Z6" s="103"/>
      <c r="AA6" s="102"/>
      <c r="AB6" s="103"/>
      <c r="AC6" s="105" t="str">
        <f t="shared" si="0"/>
        <v>N/A</v>
      </c>
      <c r="AD6" s="101" t="s">
        <v>110</v>
      </c>
      <c r="AE6" s="101" t="s">
        <v>104</v>
      </c>
      <c r="AF6" s="101" t="s">
        <v>105</v>
      </c>
    </row>
    <row r="7" spans="1:39" s="106" customFormat="1" ht="217" customHeight="1" x14ac:dyDescent="0.2">
      <c r="A7" s="107"/>
      <c r="B7" s="105" t="s">
        <v>176</v>
      </c>
      <c r="C7" s="105" t="s">
        <v>195</v>
      </c>
      <c r="D7" s="105" t="s">
        <v>197</v>
      </c>
      <c r="E7" s="105" t="s">
        <v>198</v>
      </c>
      <c r="F7" s="108" t="s">
        <v>200</v>
      </c>
      <c r="G7" s="108" t="s">
        <v>113</v>
      </c>
      <c r="H7" s="105" t="s">
        <v>243</v>
      </c>
      <c r="I7" s="105" t="s">
        <v>244</v>
      </c>
      <c r="J7" s="105" t="s">
        <v>245</v>
      </c>
      <c r="K7" s="101" t="s">
        <v>201</v>
      </c>
      <c r="L7" s="102"/>
      <c r="M7" s="103"/>
      <c r="N7" s="102"/>
      <c r="O7" s="103"/>
      <c r="P7" s="102"/>
      <c r="Q7" s="103"/>
      <c r="R7" s="109"/>
      <c r="S7" s="103"/>
      <c r="T7" s="101" t="str">
        <f t="shared" ref="T7:T28" si="1">IF(AND(L7="G1",N7="E1",P7="V1",R7="R1"),"Negative: Severe",
IF(AND(L7="G1",N7="E1",P7="V1",R7="R2"),"Negative: Severe",
IF(AND(L7="G1",N7="E1",P7="V1",R7="R3"),"Negative: Major",
IF(AND(L7="G1",N7="E1",P7="V2",R7="R1"),"Negative: Severe",
IF(AND(L7="G1",N7="E1",P7="V2",R7="R2"),"Negative: Severe",
IF(AND(L7="G1",N7="E1",P7="V2",R7="R3"),"Negative: Major",
IF(AND(L7="G1",N7="E2",P7="V1",R7="R1"),"Negative: Severe",
IF(AND(L7="G1",N7="E2",P7="V1",R7="R2"),"Negative: Severe",
IF(AND(L7="G1",N7="E2",P7="V1",R7="R3"),"Negative: Major",
IF(AND(L7="G1",N7="E2",P7="V2",R7="R1"),"Negative: Severe",
IF(AND(L7="G1",N7="E2",P7="V2",R7="R2"),"Negative: Severe",
IF(AND(L7="G1",N7="E2",P7="V2",R7="R3"),"Negative: Major",
IF(AND(L7="G1",N7="E3",P7="V1",R7="R1"),"Negative: Severe",
IF(AND(L7="G1",N7="E3",P7="V1",R7="R2"),"Negative: Severe",
IF(AND(L7="G1",N7="E3",P7="V1",R7="R3"),"Negative: Major",
IF(AND(L7="G1",N7="E3",P7="V2",R7="R1"),"Negative: Severe",
IF(AND(L7="G1",N7="E3",P7="V2",R7="R2"),"Negative: Severe",
IF(AND(L7="G1",N7="E3",P7="V2",R7="R3"),"Negative: Major",
IF(AND(L7="G2",N7="E1",P7="V1",R7="R1"),"Negative: Severe",
IF(AND(L7="G2",N7="E1",P7="V1",R7="R2"),"Negative: Severe",
IF(AND(L7="G2",N7="E1",P7="V1",R7="R3"),"Negative: Major",
IF(AND(L7="G2",N7="E1",P7="V2",R7="R1"),"Negative: Major",
IF(AND(L7="G2",N7="E1",P7="V2",R7="R2"),"Negative: Major",
IF(AND(L7="G2",N7="E1",P7="V2",R7="R3"),"Negative: Moderate",
IF(AND(L7="G2",N7="E2",P7="V1",R7="R1"),"Negative: Severe",
IF(AND(L7="G2",N7="E2",P7="V1",R7="R2"),"Negative: Severe",
IF(AND(L7="G2",N7="E2",P7="V1",R7="R3"),"Negative: Major",
IF(AND(L7="G2",N7="E2",P7="V2",R7="R1"),"Negative: Major",
IF(AND(L7="G2",N7="E2",P7="V2",R7="R2"),"Negative: Major",
IF(AND(L7="G2",N7="E2",P7="V2",R7="R3"),"Negative: Moderate",
IF(AND(L7="G2",N7="E3",P7="V1",R7="R1"),"Negative: Severe",
IF(AND(L7="G2",N7="E3",P7="V1",R7="R2"),"Negative: Severe",
IF(AND(L7="G2",N7="E3",P7="V1",R7="R3"),"Negative: Major",
IF(AND(L7="G2",N7="E3",P7="V2",R7="R1"),"Negative: Moderate",
IF(AND(L7="G2",N7="E3",P7="V2",R7="R2"),"Negative: Moderate",
IF(AND(L7="G2",N7="E3",P7="V2",R7="R3"),"Negative: Moderate",
IF(AND(L7="G3",N7="E1",P7="V1",R7="R1"),"Negative: Severe",
IF(AND(L7="G3",N7="E1",P7="V1",R7="R2"),"Negative: Severe",
IF(AND(L7="G3",N7="E1",P7="V1",R7="R3"),"Negative: Moderate",
IF(AND(L7="G3",N7="E1",P7="V2",R7="R1"),"Negative: Moderate",
IF(AND(L7="G3",N7="E1",P7="V2",R7="R2"),"Negative: Moderate",
IF(AND(L7="G3",N7="E1",P7="V2",R7="R3"),"Negative: Minor",
IF(AND(L7="G3",N7="E2",P7="V1",R7="R1"),"Negative: Moderate",
IF(AND(L7="G3",N7="E2",P7="V1",R7="R2"),"Negative: Moderate",
IF(AND(L7="G3",N7="E2",P7="V1",R7="R3"),"Negative: Moderate",
IF(AND(L7="G3",N7="E2",P7="V2",R7="R1"),"Negative: Moderate",
IF(AND(L7="G3",N7="E2",P7="V2",R7="R2"),"Negative: Moderate",
IF(AND(L7="G3",N7="E2",P7="V2",R7="R3"),"Negative: Minor",
IF(AND(L7="G3",N7="E3",P7="V1",R7="R1"),"Negative: Moderate",
IF(AND(L7="G3",N7="E3",P7="V1",R7="R2"),"Negative: Moderate",
IF(AND(L7="G3",N7="E3",P7="V1",R7="R3"),"Negative: Moderate",
IF(AND(L7="G3",N7="E3",P7="V2",R7="R1"),"Negative: Moderate",
IF(AND(L7="G3",N7="E3",P7="V2",R7="R2"),"Negative: Insignificant",
IF(AND(L7="G3",N7="E3",P7="V2",R7="R3"),"Negative: Insignificant",
"N/A"))))))))))))))))))))))))))))))))))))))))))))))))))))))</f>
        <v>N/A</v>
      </c>
      <c r="U7" s="102" t="s">
        <v>65</v>
      </c>
      <c r="V7" s="103" t="s">
        <v>205</v>
      </c>
      <c r="W7" s="102" t="s">
        <v>52</v>
      </c>
      <c r="X7" s="103"/>
      <c r="Y7" s="102" t="s">
        <v>56</v>
      </c>
      <c r="Z7" s="103"/>
      <c r="AA7" s="102" t="s">
        <v>68</v>
      </c>
      <c r="AB7" s="103" t="s">
        <v>257</v>
      </c>
      <c r="AC7" s="105" t="str">
        <f>IF(OR(AND(U7="M1", Y7="V1", AA7="I1"), AND(U7="M1", Y7="V2", AA7="I1")), "Positive: Insignificant",
 IF(AND(U7="M1", OR(W7="E1", W7="E2", W7="E3"), OR(Y7="V1", Y7="V2"), OR(AA7="I2", AA7="I3")), "Positive: Intense",
 IF(AND(U7="M2", W7="E1", Y7="V1", OR(AA7="I2", AA7="I3")), "Positive: Major",
 IF(AND(U7="M2", Y7="V1", AA7="I1"), "Positive: Insignificant",
 IF(AND(U7="M2", Y7="V2", AA7="I1"), "Positive: Insignificant",
 IF(AND(U7="M2", Y7="V2", OR(AA7="I2", AA7="I3")), "Positive: Moderate",
 IF(AND(U7="M3", Y7="V1", AA7="I1"), "Positive: Insignificant",
 IF(AND(U7="M3", Y7="V1", OR(AA7="I2", AA7="I3")), "Positive: Minor",
 IF(AND(U7="M3", Y7="V2", AA7="I1"), "Positive: Insignificant",
 IF(AND(U7="M3", Y7="V2", OR(AA7="I2", AA7="I3")), "Positive: Insignificant", "N/A"))))))))))</f>
        <v>Positive: Moderate</v>
      </c>
      <c r="AD7" s="101" t="s">
        <v>256</v>
      </c>
      <c r="AE7" s="101" t="s">
        <v>204</v>
      </c>
      <c r="AF7" s="101" t="s">
        <v>203</v>
      </c>
    </row>
    <row r="8" spans="1:39" s="106" customFormat="1" ht="329.5" customHeight="1" x14ac:dyDescent="0.2">
      <c r="A8" s="107"/>
      <c r="B8" s="105" t="s">
        <v>239</v>
      </c>
      <c r="C8" s="105" t="s">
        <v>240</v>
      </c>
      <c r="D8" s="105"/>
      <c r="E8" s="105"/>
      <c r="F8" s="108"/>
      <c r="G8" s="105"/>
      <c r="H8" s="105"/>
      <c r="I8" s="105"/>
      <c r="J8" s="105"/>
      <c r="K8" s="101"/>
      <c r="L8" s="102"/>
      <c r="M8" s="103"/>
      <c r="N8" s="102"/>
      <c r="O8" s="103"/>
      <c r="P8" s="102"/>
      <c r="Q8" s="103"/>
      <c r="R8" s="109"/>
      <c r="S8" s="103"/>
      <c r="T8" s="101" t="str">
        <f t="shared" si="1"/>
        <v>N/A</v>
      </c>
      <c r="U8" s="102"/>
      <c r="V8" s="103"/>
      <c r="W8" s="102"/>
      <c r="X8" s="103"/>
      <c r="Y8" s="102"/>
      <c r="Z8" s="103"/>
      <c r="AA8" s="102"/>
      <c r="AB8" s="103"/>
      <c r="AC8" s="105" t="str">
        <f t="shared" ref="AC8:AC28" si="2">IF(OR(AND(U8="M1", Y8="V1", AA8="I1"), AND(U8="M1", Y8="V2", AA8="I1")), "Positive: Insignificant",
 IF(AND(U8="M1", OR(W8="E1", W8="E2", W8="E3"), OR(Y8="V1", Y8="V2"), OR(AA8="I2", AA8="I3")), "Positive: Intense",
 IF(AND(U8="M2", W8="E1", Y8="V1", OR(AA8="I2", AA8="I3")), "Positive: Major",
 IF(AND(U8="M2", Y8="V1", AA8="I1"), "Positive: Insignificant",
 IF(AND(U8="M2", Y8="V2", AA8="I1"), "Positive: Insignificant",
 IF(AND(U8="M2", Y8="V2", OR(AA8="I2", AA8="I3")), "Positive: Moderate",
 IF(AND(U8="M3", Y8="V1", AA8="I1"), "Positive: Insignificant",
 IF(AND(U8="M3", Y8="V1", OR(AA8="I2", AA8="I3")), "Positive: Minor",
 IF(AND(U8="M3", Y8="V2", AA8="I1"), "Positive: Insignificant",
 IF(AND(U8="M3", Y8="V2", OR(AA8="I2", AA8="I3")), "Positive: Insignificant", "N/A"))))))))))</f>
        <v>N/A</v>
      </c>
      <c r="AD8" s="101"/>
      <c r="AE8" s="101"/>
      <c r="AF8" s="101"/>
    </row>
    <row r="9" spans="1:39" s="106" customFormat="1" ht="69" customHeight="1" x14ac:dyDescent="0.2">
      <c r="A9" s="107"/>
      <c r="B9" s="107"/>
      <c r="C9" s="107"/>
      <c r="D9" s="107"/>
      <c r="E9" s="105"/>
      <c r="F9" s="108"/>
      <c r="G9" s="105"/>
      <c r="H9" s="105"/>
      <c r="I9" s="105"/>
      <c r="J9" s="105"/>
      <c r="K9" s="101"/>
      <c r="L9" s="102"/>
      <c r="M9" s="103"/>
      <c r="N9" s="102"/>
      <c r="O9" s="103"/>
      <c r="P9" s="102"/>
      <c r="Q9" s="103"/>
      <c r="R9" s="109"/>
      <c r="S9" s="103"/>
      <c r="T9" s="101" t="str">
        <f t="shared" si="1"/>
        <v>N/A</v>
      </c>
      <c r="U9" s="102"/>
      <c r="V9" s="103"/>
      <c r="W9" s="102"/>
      <c r="X9" s="103"/>
      <c r="Y9" s="102"/>
      <c r="Z9" s="103"/>
      <c r="AA9" s="102"/>
      <c r="AB9" s="103"/>
      <c r="AC9" s="105" t="str">
        <f t="shared" si="2"/>
        <v>N/A</v>
      </c>
      <c r="AD9" s="101"/>
      <c r="AE9" s="101"/>
      <c r="AF9" s="101"/>
    </row>
    <row r="10" spans="1:39" s="106" customFormat="1" ht="69" customHeight="1" x14ac:dyDescent="0.2">
      <c r="A10" s="107"/>
      <c r="B10" s="107"/>
      <c r="C10" s="107"/>
      <c r="D10" s="107"/>
      <c r="E10" s="105"/>
      <c r="F10" s="108"/>
      <c r="G10" s="105"/>
      <c r="H10" s="105"/>
      <c r="I10" s="105"/>
      <c r="J10" s="105"/>
      <c r="K10" s="101"/>
      <c r="L10" s="102"/>
      <c r="M10" s="103"/>
      <c r="N10" s="102"/>
      <c r="O10" s="103"/>
      <c r="P10" s="102"/>
      <c r="Q10" s="103"/>
      <c r="R10" s="109"/>
      <c r="S10" s="103"/>
      <c r="T10" s="101" t="str">
        <f t="shared" si="1"/>
        <v>N/A</v>
      </c>
      <c r="U10" s="102"/>
      <c r="V10" s="103"/>
      <c r="W10" s="102"/>
      <c r="X10" s="103"/>
      <c r="Y10" s="102"/>
      <c r="Z10" s="103"/>
      <c r="AA10" s="102"/>
      <c r="AB10" s="103"/>
      <c r="AC10" s="105" t="str">
        <f t="shared" si="2"/>
        <v>N/A</v>
      </c>
      <c r="AD10" s="101"/>
      <c r="AE10" s="101"/>
      <c r="AF10" s="101"/>
    </row>
    <row r="11" spans="1:39" s="106" customFormat="1" ht="69" customHeight="1" x14ac:dyDescent="0.2">
      <c r="A11" s="107"/>
      <c r="B11" s="107"/>
      <c r="C11" s="107"/>
      <c r="D11" s="107"/>
      <c r="E11" s="105"/>
      <c r="F11" s="108"/>
      <c r="G11" s="105"/>
      <c r="H11" s="105"/>
      <c r="I11" s="105"/>
      <c r="J11" s="105"/>
      <c r="K11" s="101"/>
      <c r="L11" s="102"/>
      <c r="M11" s="102"/>
      <c r="N11" s="102"/>
      <c r="O11" s="102"/>
      <c r="P11" s="102"/>
      <c r="Q11" s="103"/>
      <c r="R11" s="109"/>
      <c r="S11" s="103"/>
      <c r="T11" s="101" t="str">
        <f t="shared" si="1"/>
        <v>N/A</v>
      </c>
      <c r="U11" s="102"/>
      <c r="V11" s="102"/>
      <c r="W11" s="102"/>
      <c r="X11" s="102"/>
      <c r="Y11" s="102"/>
      <c r="Z11" s="102"/>
      <c r="AA11" s="102"/>
      <c r="AB11" s="102"/>
      <c r="AC11" s="105" t="str">
        <f t="shared" si="2"/>
        <v>N/A</v>
      </c>
      <c r="AD11" s="101"/>
      <c r="AE11" s="101"/>
      <c r="AF11" s="101"/>
    </row>
    <row r="12" spans="1:39" s="106" customFormat="1" ht="69" customHeight="1" x14ac:dyDescent="0.2">
      <c r="A12" s="105"/>
      <c r="B12" s="105"/>
      <c r="C12" s="105"/>
      <c r="D12" s="105"/>
      <c r="E12" s="105"/>
      <c r="F12" s="108"/>
      <c r="G12" s="105"/>
      <c r="H12" s="105"/>
      <c r="I12" s="105"/>
      <c r="J12" s="105"/>
      <c r="K12" s="105"/>
      <c r="L12" s="105"/>
      <c r="M12" s="105"/>
      <c r="N12" s="105"/>
      <c r="O12" s="105"/>
      <c r="P12" s="105"/>
      <c r="Q12" s="105"/>
      <c r="R12" s="104"/>
      <c r="S12" s="105"/>
      <c r="T12" s="101" t="str">
        <f t="shared" si="1"/>
        <v>N/A</v>
      </c>
      <c r="U12" s="107"/>
      <c r="V12" s="107"/>
      <c r="W12" s="107"/>
      <c r="X12" s="107"/>
      <c r="Y12" s="107"/>
      <c r="Z12" s="107"/>
      <c r="AA12" s="107"/>
      <c r="AB12" s="107"/>
      <c r="AC12" s="105" t="str">
        <f t="shared" si="2"/>
        <v>N/A</v>
      </c>
      <c r="AD12" s="105"/>
      <c r="AE12" s="105"/>
      <c r="AF12" s="105"/>
    </row>
    <row r="13" spans="1:39" s="106" customFormat="1" ht="69" customHeight="1" x14ac:dyDescent="0.2">
      <c r="A13" s="105"/>
      <c r="B13" s="105"/>
      <c r="C13" s="105"/>
      <c r="D13" s="105"/>
      <c r="E13" s="105"/>
      <c r="F13" s="108"/>
      <c r="G13" s="105"/>
      <c r="H13" s="105"/>
      <c r="I13" s="105"/>
      <c r="J13" s="105"/>
      <c r="K13" s="105"/>
      <c r="L13" s="105"/>
      <c r="M13" s="105"/>
      <c r="N13" s="105"/>
      <c r="O13" s="105"/>
      <c r="P13" s="105"/>
      <c r="Q13" s="105"/>
      <c r="R13" s="104"/>
      <c r="S13" s="105"/>
      <c r="T13" s="101" t="str">
        <f t="shared" si="1"/>
        <v>N/A</v>
      </c>
      <c r="U13" s="107"/>
      <c r="V13" s="107"/>
      <c r="W13" s="107"/>
      <c r="X13" s="107"/>
      <c r="Y13" s="107"/>
      <c r="Z13" s="107"/>
      <c r="AA13" s="107"/>
      <c r="AB13" s="107"/>
      <c r="AC13" s="105" t="str">
        <f t="shared" si="2"/>
        <v>N/A</v>
      </c>
      <c r="AD13" s="105"/>
      <c r="AE13" s="105"/>
      <c r="AF13" s="105"/>
    </row>
    <row r="14" spans="1:39" s="106" customFormat="1" ht="69" customHeight="1" x14ac:dyDescent="0.2">
      <c r="A14" s="105"/>
      <c r="B14" s="105"/>
      <c r="C14" s="105"/>
      <c r="D14" s="105"/>
      <c r="E14" s="105"/>
      <c r="F14" s="108"/>
      <c r="G14" s="105"/>
      <c r="H14" s="105"/>
      <c r="I14" s="105"/>
      <c r="J14" s="105"/>
      <c r="K14" s="105"/>
      <c r="L14" s="105"/>
      <c r="M14" s="105"/>
      <c r="N14" s="105"/>
      <c r="O14" s="105"/>
      <c r="P14" s="105"/>
      <c r="Q14" s="105"/>
      <c r="R14" s="104"/>
      <c r="S14" s="105"/>
      <c r="T14" s="101" t="str">
        <f t="shared" si="1"/>
        <v>N/A</v>
      </c>
      <c r="U14" s="107"/>
      <c r="V14" s="107"/>
      <c r="W14" s="107"/>
      <c r="X14" s="107"/>
      <c r="Y14" s="107"/>
      <c r="Z14" s="107"/>
      <c r="AA14" s="107"/>
      <c r="AB14" s="107"/>
      <c r="AC14" s="105" t="str">
        <f t="shared" si="2"/>
        <v>N/A</v>
      </c>
      <c r="AD14" s="105"/>
      <c r="AE14" s="105"/>
      <c r="AF14" s="105"/>
    </row>
    <row r="15" spans="1:39" s="106" customFormat="1" ht="69" customHeight="1" x14ac:dyDescent="0.2">
      <c r="A15" s="105"/>
      <c r="B15" s="105"/>
      <c r="C15" s="105"/>
      <c r="D15" s="105"/>
      <c r="E15" s="105"/>
      <c r="F15" s="108"/>
      <c r="G15" s="105"/>
      <c r="H15" s="105"/>
      <c r="I15" s="105"/>
      <c r="J15" s="105"/>
      <c r="K15" s="105"/>
      <c r="L15" s="105"/>
      <c r="M15" s="105"/>
      <c r="N15" s="105"/>
      <c r="O15" s="105"/>
      <c r="P15" s="105"/>
      <c r="Q15" s="105"/>
      <c r="R15" s="104"/>
      <c r="S15" s="105"/>
      <c r="T15" s="101" t="str">
        <f t="shared" si="1"/>
        <v>N/A</v>
      </c>
      <c r="U15" s="107"/>
      <c r="V15" s="107"/>
      <c r="W15" s="107"/>
      <c r="X15" s="107"/>
      <c r="Y15" s="107"/>
      <c r="Z15" s="107"/>
      <c r="AA15" s="107"/>
      <c r="AB15" s="107"/>
      <c r="AC15" s="105" t="str">
        <f t="shared" si="2"/>
        <v>N/A</v>
      </c>
      <c r="AD15" s="105"/>
      <c r="AE15" s="105"/>
      <c r="AF15" s="105"/>
    </row>
    <row r="16" spans="1:39" s="106" customFormat="1" ht="69" customHeight="1" x14ac:dyDescent="0.2">
      <c r="A16" s="105"/>
      <c r="B16" s="105"/>
      <c r="C16" s="105"/>
      <c r="D16" s="105"/>
      <c r="E16" s="105"/>
      <c r="F16" s="108"/>
      <c r="G16" s="105"/>
      <c r="H16" s="105"/>
      <c r="I16" s="105"/>
      <c r="J16" s="105"/>
      <c r="K16" s="105"/>
      <c r="L16" s="105"/>
      <c r="M16" s="105"/>
      <c r="N16" s="105"/>
      <c r="O16" s="105"/>
      <c r="P16" s="105"/>
      <c r="Q16" s="105"/>
      <c r="R16" s="104"/>
      <c r="S16" s="105"/>
      <c r="T16" s="101" t="str">
        <f t="shared" si="1"/>
        <v>N/A</v>
      </c>
      <c r="U16" s="107"/>
      <c r="V16" s="107"/>
      <c r="W16" s="107"/>
      <c r="X16" s="107"/>
      <c r="Y16" s="107"/>
      <c r="Z16" s="107"/>
      <c r="AA16" s="107"/>
      <c r="AB16" s="107"/>
      <c r="AC16" s="105" t="str">
        <f t="shared" si="2"/>
        <v>N/A</v>
      </c>
      <c r="AD16" s="105"/>
      <c r="AE16" s="105"/>
      <c r="AF16" s="105"/>
    </row>
    <row r="17" spans="1:39" s="106" customFormat="1" ht="69" customHeight="1" x14ac:dyDescent="0.2">
      <c r="A17" s="105"/>
      <c r="B17" s="105"/>
      <c r="C17" s="105"/>
      <c r="D17" s="105"/>
      <c r="E17" s="105"/>
      <c r="F17" s="108"/>
      <c r="G17" s="105"/>
      <c r="H17" s="105"/>
      <c r="I17" s="105"/>
      <c r="J17" s="105"/>
      <c r="K17" s="105"/>
      <c r="L17" s="105"/>
      <c r="M17" s="105"/>
      <c r="N17" s="105"/>
      <c r="O17" s="105"/>
      <c r="P17" s="105"/>
      <c r="Q17" s="105"/>
      <c r="R17" s="104"/>
      <c r="S17" s="105"/>
      <c r="T17" s="101" t="str">
        <f t="shared" si="1"/>
        <v>N/A</v>
      </c>
      <c r="U17" s="107"/>
      <c r="V17" s="107"/>
      <c r="W17" s="107"/>
      <c r="X17" s="107"/>
      <c r="Y17" s="107"/>
      <c r="Z17" s="107"/>
      <c r="AA17" s="107"/>
      <c r="AB17" s="107"/>
      <c r="AC17" s="105" t="str">
        <f t="shared" si="2"/>
        <v>N/A</v>
      </c>
      <c r="AD17" s="105"/>
      <c r="AE17" s="105"/>
      <c r="AF17" s="105"/>
    </row>
    <row r="18" spans="1:39" s="106" customFormat="1" ht="69" customHeight="1" x14ac:dyDescent="0.2">
      <c r="A18" s="105"/>
      <c r="B18" s="105"/>
      <c r="C18" s="105"/>
      <c r="D18" s="105"/>
      <c r="E18" s="105"/>
      <c r="F18" s="108"/>
      <c r="G18" s="105"/>
      <c r="H18" s="105"/>
      <c r="I18" s="105"/>
      <c r="J18" s="105"/>
      <c r="K18" s="105"/>
      <c r="L18" s="105"/>
      <c r="M18" s="105"/>
      <c r="N18" s="105"/>
      <c r="O18" s="105"/>
      <c r="P18" s="105"/>
      <c r="Q18" s="105"/>
      <c r="R18" s="104"/>
      <c r="S18" s="105"/>
      <c r="T18" s="101" t="str">
        <f t="shared" si="1"/>
        <v>N/A</v>
      </c>
      <c r="U18" s="107"/>
      <c r="V18" s="107"/>
      <c r="W18" s="107"/>
      <c r="X18" s="107"/>
      <c r="Y18" s="107"/>
      <c r="Z18" s="107"/>
      <c r="AA18" s="107"/>
      <c r="AB18" s="107"/>
      <c r="AC18" s="105" t="str">
        <f t="shared" si="2"/>
        <v>N/A</v>
      </c>
      <c r="AD18" s="105"/>
      <c r="AE18" s="105"/>
      <c r="AF18" s="105"/>
    </row>
    <row r="19" spans="1:39" s="106" customFormat="1" ht="69" customHeight="1" x14ac:dyDescent="0.2">
      <c r="A19" s="105"/>
      <c r="B19" s="105"/>
      <c r="C19" s="105"/>
      <c r="D19" s="105"/>
      <c r="E19" s="105"/>
      <c r="F19" s="108"/>
      <c r="G19" s="105"/>
      <c r="H19" s="105"/>
      <c r="I19" s="105"/>
      <c r="J19" s="105"/>
      <c r="K19" s="105"/>
      <c r="L19" s="105"/>
      <c r="M19" s="105"/>
      <c r="N19" s="105"/>
      <c r="O19" s="105"/>
      <c r="P19" s="105"/>
      <c r="Q19" s="105"/>
      <c r="R19" s="104"/>
      <c r="S19" s="105"/>
      <c r="T19" s="101" t="str">
        <f t="shared" si="1"/>
        <v>N/A</v>
      </c>
      <c r="U19" s="107"/>
      <c r="V19" s="107"/>
      <c r="W19" s="107"/>
      <c r="X19" s="107"/>
      <c r="Y19" s="107"/>
      <c r="Z19" s="107"/>
      <c r="AA19" s="107"/>
      <c r="AB19" s="107"/>
      <c r="AC19" s="105" t="str">
        <f t="shared" si="2"/>
        <v>N/A</v>
      </c>
      <c r="AD19" s="105"/>
      <c r="AE19" s="105"/>
      <c r="AF19" s="105"/>
    </row>
    <row r="20" spans="1:39" s="106" customFormat="1" ht="69" customHeight="1" x14ac:dyDescent="0.2">
      <c r="A20" s="105"/>
      <c r="B20" s="105"/>
      <c r="C20" s="105"/>
      <c r="D20" s="105"/>
      <c r="E20" s="105"/>
      <c r="F20" s="108"/>
      <c r="G20" s="105"/>
      <c r="H20" s="105"/>
      <c r="I20" s="105"/>
      <c r="J20" s="105"/>
      <c r="K20" s="105"/>
      <c r="L20" s="105"/>
      <c r="M20" s="105"/>
      <c r="N20" s="105"/>
      <c r="O20" s="105"/>
      <c r="P20" s="105"/>
      <c r="Q20" s="105"/>
      <c r="R20" s="104"/>
      <c r="S20" s="105"/>
      <c r="T20" s="101" t="str">
        <f t="shared" si="1"/>
        <v>N/A</v>
      </c>
      <c r="U20" s="107"/>
      <c r="V20" s="107"/>
      <c r="W20" s="107"/>
      <c r="X20" s="107"/>
      <c r="Y20" s="107"/>
      <c r="Z20" s="107"/>
      <c r="AA20" s="107"/>
      <c r="AB20" s="107"/>
      <c r="AC20" s="105" t="str">
        <f t="shared" si="2"/>
        <v>N/A</v>
      </c>
      <c r="AD20" s="105"/>
      <c r="AE20" s="105"/>
      <c r="AF20" s="105"/>
    </row>
    <row r="21" spans="1:39" s="106" customFormat="1" ht="69" customHeight="1" x14ac:dyDescent="0.2">
      <c r="A21" s="105"/>
      <c r="B21" s="105"/>
      <c r="C21" s="105"/>
      <c r="D21" s="105"/>
      <c r="E21" s="105"/>
      <c r="F21" s="108"/>
      <c r="G21" s="105"/>
      <c r="H21" s="105"/>
      <c r="I21" s="105"/>
      <c r="J21" s="105"/>
      <c r="K21" s="105"/>
      <c r="L21" s="105"/>
      <c r="M21" s="105"/>
      <c r="N21" s="105"/>
      <c r="O21" s="105"/>
      <c r="P21" s="105"/>
      <c r="Q21" s="105"/>
      <c r="R21" s="104"/>
      <c r="S21" s="105"/>
      <c r="T21" s="101" t="str">
        <f t="shared" si="1"/>
        <v>N/A</v>
      </c>
      <c r="U21" s="107"/>
      <c r="V21" s="107"/>
      <c r="W21" s="107"/>
      <c r="X21" s="107"/>
      <c r="Y21" s="107"/>
      <c r="Z21" s="107"/>
      <c r="AA21" s="107"/>
      <c r="AB21" s="107"/>
      <c r="AC21" s="105" t="str">
        <f t="shared" si="2"/>
        <v>N/A</v>
      </c>
      <c r="AD21" s="105"/>
      <c r="AE21" s="105"/>
      <c r="AF21" s="105"/>
    </row>
    <row r="22" spans="1:39" s="106" customFormat="1" ht="69" customHeight="1" x14ac:dyDescent="0.2">
      <c r="A22" s="105"/>
      <c r="B22" s="105"/>
      <c r="C22" s="105"/>
      <c r="D22" s="105"/>
      <c r="E22" s="105"/>
      <c r="F22" s="108"/>
      <c r="G22" s="105"/>
      <c r="H22" s="105"/>
      <c r="I22" s="105"/>
      <c r="J22" s="105"/>
      <c r="K22" s="105"/>
      <c r="L22" s="105"/>
      <c r="M22" s="105"/>
      <c r="N22" s="105"/>
      <c r="O22" s="105"/>
      <c r="P22" s="105"/>
      <c r="Q22" s="105"/>
      <c r="R22" s="104"/>
      <c r="S22" s="105"/>
      <c r="T22" s="101" t="str">
        <f t="shared" si="1"/>
        <v>N/A</v>
      </c>
      <c r="U22" s="107"/>
      <c r="V22" s="107"/>
      <c r="W22" s="107"/>
      <c r="X22" s="107"/>
      <c r="Y22" s="107"/>
      <c r="Z22" s="107"/>
      <c r="AA22" s="107"/>
      <c r="AB22" s="107"/>
      <c r="AC22" s="105" t="str">
        <f t="shared" si="2"/>
        <v>N/A</v>
      </c>
      <c r="AD22" s="105"/>
      <c r="AE22" s="105"/>
      <c r="AF22" s="105"/>
    </row>
    <row r="23" spans="1:39" s="106" customFormat="1" ht="69" customHeight="1" x14ac:dyDescent="0.2">
      <c r="A23" s="105"/>
      <c r="B23" s="105"/>
      <c r="C23" s="105"/>
      <c r="D23" s="105"/>
      <c r="E23" s="105"/>
      <c r="F23" s="108"/>
      <c r="G23" s="105"/>
      <c r="H23" s="105"/>
      <c r="I23" s="105"/>
      <c r="J23" s="105"/>
      <c r="K23" s="105"/>
      <c r="L23" s="105"/>
      <c r="M23" s="105"/>
      <c r="N23" s="105"/>
      <c r="O23" s="105"/>
      <c r="P23" s="105"/>
      <c r="Q23" s="105"/>
      <c r="R23" s="104"/>
      <c r="S23" s="105"/>
      <c r="T23" s="101" t="str">
        <f t="shared" si="1"/>
        <v>N/A</v>
      </c>
      <c r="U23" s="107"/>
      <c r="V23" s="107"/>
      <c r="W23" s="107"/>
      <c r="X23" s="107"/>
      <c r="Y23" s="107"/>
      <c r="Z23" s="107"/>
      <c r="AA23" s="107"/>
      <c r="AB23" s="107"/>
      <c r="AC23" s="105" t="str">
        <f t="shared" si="2"/>
        <v>N/A</v>
      </c>
      <c r="AD23" s="105"/>
      <c r="AE23" s="105"/>
      <c r="AF23" s="105"/>
    </row>
    <row r="24" spans="1:39" s="106" customFormat="1" ht="69" customHeight="1" x14ac:dyDescent="0.2">
      <c r="A24" s="105"/>
      <c r="B24" s="105"/>
      <c r="C24" s="105"/>
      <c r="D24" s="105"/>
      <c r="E24" s="105"/>
      <c r="F24" s="108"/>
      <c r="G24" s="105"/>
      <c r="H24" s="105"/>
      <c r="I24" s="105"/>
      <c r="J24" s="105"/>
      <c r="K24" s="105"/>
      <c r="L24" s="105"/>
      <c r="M24" s="105"/>
      <c r="N24" s="105"/>
      <c r="O24" s="105"/>
      <c r="P24" s="105"/>
      <c r="Q24" s="105"/>
      <c r="R24" s="104"/>
      <c r="S24" s="105"/>
      <c r="T24" s="101" t="str">
        <f t="shared" si="1"/>
        <v>N/A</v>
      </c>
      <c r="U24" s="107"/>
      <c r="V24" s="107"/>
      <c r="W24" s="107"/>
      <c r="X24" s="107"/>
      <c r="Y24" s="107"/>
      <c r="Z24" s="107"/>
      <c r="AA24" s="107"/>
      <c r="AB24" s="107"/>
      <c r="AC24" s="105" t="str">
        <f t="shared" si="2"/>
        <v>N/A</v>
      </c>
      <c r="AD24" s="105"/>
      <c r="AE24" s="105"/>
      <c r="AF24" s="105"/>
    </row>
    <row r="25" spans="1:39" s="106" customFormat="1" ht="69" customHeight="1" x14ac:dyDescent="0.2">
      <c r="A25" s="105"/>
      <c r="B25" s="105"/>
      <c r="C25" s="105"/>
      <c r="D25" s="105"/>
      <c r="E25" s="105"/>
      <c r="F25" s="108"/>
      <c r="G25" s="105"/>
      <c r="H25" s="105"/>
      <c r="I25" s="105"/>
      <c r="J25" s="105"/>
      <c r="K25" s="105"/>
      <c r="L25" s="105"/>
      <c r="M25" s="105"/>
      <c r="N25" s="105"/>
      <c r="O25" s="105"/>
      <c r="P25" s="105"/>
      <c r="Q25" s="105"/>
      <c r="R25" s="104"/>
      <c r="S25" s="105"/>
      <c r="T25" s="101" t="str">
        <f t="shared" si="1"/>
        <v>N/A</v>
      </c>
      <c r="U25" s="107"/>
      <c r="V25" s="107"/>
      <c r="W25" s="107"/>
      <c r="X25" s="107"/>
      <c r="Y25" s="107"/>
      <c r="Z25" s="107"/>
      <c r="AA25" s="107"/>
      <c r="AB25" s="107"/>
      <c r="AC25" s="105" t="str">
        <f t="shared" si="2"/>
        <v>N/A</v>
      </c>
      <c r="AD25" s="105"/>
      <c r="AE25" s="105"/>
      <c r="AF25" s="105"/>
    </row>
    <row r="26" spans="1:39" s="106" customFormat="1" ht="69" customHeight="1" x14ac:dyDescent="0.2">
      <c r="A26" s="105"/>
      <c r="B26" s="105"/>
      <c r="C26" s="105"/>
      <c r="D26" s="105"/>
      <c r="E26" s="105"/>
      <c r="F26" s="108"/>
      <c r="G26" s="105"/>
      <c r="H26" s="105"/>
      <c r="I26" s="105"/>
      <c r="J26" s="105"/>
      <c r="K26" s="105"/>
      <c r="L26" s="105"/>
      <c r="M26" s="105"/>
      <c r="N26" s="105"/>
      <c r="O26" s="105"/>
      <c r="P26" s="105"/>
      <c r="Q26" s="105"/>
      <c r="R26" s="104"/>
      <c r="S26" s="105"/>
      <c r="T26" s="101" t="str">
        <f t="shared" si="1"/>
        <v>N/A</v>
      </c>
      <c r="U26" s="107"/>
      <c r="V26" s="107"/>
      <c r="W26" s="107"/>
      <c r="X26" s="107"/>
      <c r="Y26" s="107"/>
      <c r="Z26" s="107"/>
      <c r="AA26" s="107"/>
      <c r="AB26" s="107"/>
      <c r="AC26" s="105" t="str">
        <f t="shared" si="2"/>
        <v>N/A</v>
      </c>
      <c r="AD26" s="105"/>
      <c r="AE26" s="105"/>
      <c r="AF26" s="105"/>
    </row>
    <row r="27" spans="1:39" s="106" customFormat="1" ht="69" customHeight="1" x14ac:dyDescent="0.2">
      <c r="A27" s="105"/>
      <c r="B27" s="105"/>
      <c r="C27" s="105"/>
      <c r="D27" s="105"/>
      <c r="E27" s="105"/>
      <c r="F27" s="108"/>
      <c r="G27" s="105"/>
      <c r="H27" s="105"/>
      <c r="I27" s="105"/>
      <c r="J27" s="105"/>
      <c r="K27" s="105"/>
      <c r="L27" s="105"/>
      <c r="M27" s="105"/>
      <c r="N27" s="105"/>
      <c r="O27" s="105"/>
      <c r="P27" s="105"/>
      <c r="Q27" s="105"/>
      <c r="R27" s="104"/>
      <c r="S27" s="105"/>
      <c r="T27" s="101" t="str">
        <f t="shared" si="1"/>
        <v>N/A</v>
      </c>
      <c r="U27" s="107"/>
      <c r="V27" s="107"/>
      <c r="W27" s="107"/>
      <c r="X27" s="107"/>
      <c r="Y27" s="107"/>
      <c r="Z27" s="107"/>
      <c r="AA27" s="107"/>
      <c r="AB27" s="107"/>
      <c r="AC27" s="105" t="str">
        <f t="shared" si="2"/>
        <v>N/A</v>
      </c>
      <c r="AD27" s="105"/>
      <c r="AE27" s="105"/>
      <c r="AF27" s="105"/>
    </row>
    <row r="28" spans="1:39" s="106" customFormat="1" ht="69" customHeight="1" x14ac:dyDescent="0.2">
      <c r="A28" s="105"/>
      <c r="B28" s="105"/>
      <c r="C28" s="105"/>
      <c r="D28" s="105"/>
      <c r="E28" s="105"/>
      <c r="F28" s="108"/>
      <c r="G28" s="105"/>
      <c r="H28" s="105"/>
      <c r="I28" s="105"/>
      <c r="J28" s="105"/>
      <c r="K28" s="105"/>
      <c r="L28" s="105"/>
      <c r="M28" s="105"/>
      <c r="N28" s="105"/>
      <c r="O28" s="105"/>
      <c r="P28" s="105"/>
      <c r="Q28" s="105"/>
      <c r="R28" s="104"/>
      <c r="S28" s="105"/>
      <c r="T28" s="101" t="str">
        <f t="shared" si="1"/>
        <v>N/A</v>
      </c>
      <c r="U28" s="107"/>
      <c r="V28" s="107"/>
      <c r="W28" s="107"/>
      <c r="X28" s="107"/>
      <c r="Y28" s="107"/>
      <c r="Z28" s="107"/>
      <c r="AA28" s="107"/>
      <c r="AB28" s="107"/>
      <c r="AC28" s="105" t="str">
        <f t="shared" si="2"/>
        <v>N/A</v>
      </c>
      <c r="AD28" s="105"/>
      <c r="AE28" s="105"/>
      <c r="AF28" s="105"/>
    </row>
    <row r="29" spans="1:39" s="106" customFormat="1" ht="69" customHeight="1" x14ac:dyDescent="0.2">
      <c r="F29" s="110"/>
      <c r="R29" s="111"/>
      <c r="T29" s="112"/>
      <c r="U29" s="112"/>
      <c r="V29" s="112"/>
      <c r="W29" s="112"/>
      <c r="X29" s="112"/>
      <c r="Y29" s="112"/>
      <c r="Z29" s="112"/>
      <c r="AA29" s="112"/>
      <c r="AB29" s="112"/>
      <c r="AC29" s="112"/>
    </row>
    <row r="30" spans="1:39" s="106" customFormat="1" ht="69" customHeight="1" x14ac:dyDescent="0.2">
      <c r="E30" s="112"/>
      <c r="F30" s="112"/>
      <c r="G30" s="112"/>
      <c r="H30" s="112"/>
      <c r="I30" s="112"/>
      <c r="J30" s="112"/>
      <c r="R30" s="111"/>
      <c r="T30" s="110"/>
      <c r="AH30" s="112"/>
      <c r="AI30" s="112"/>
      <c r="AJ30" s="112"/>
      <c r="AK30" s="112"/>
      <c r="AL30" s="112"/>
      <c r="AM30" s="112"/>
    </row>
    <row r="31" spans="1:39" s="106" customFormat="1" ht="69" customHeight="1" x14ac:dyDescent="0.2">
      <c r="E31" s="112"/>
      <c r="F31" s="112"/>
      <c r="G31" s="112"/>
      <c r="H31" s="112"/>
      <c r="I31" s="112"/>
      <c r="J31" s="112"/>
      <c r="R31" s="111"/>
      <c r="T31" s="110"/>
      <c r="AH31" s="112"/>
      <c r="AI31" s="112"/>
      <c r="AJ31" s="112"/>
      <c r="AK31" s="112"/>
      <c r="AL31" s="112"/>
      <c r="AM31" s="112"/>
    </row>
    <row r="32" spans="1:39" s="106" customFormat="1" ht="69" customHeight="1" x14ac:dyDescent="0.2">
      <c r="E32" s="112"/>
      <c r="F32" s="112"/>
      <c r="G32" s="112"/>
      <c r="H32" s="112"/>
      <c r="I32" s="112"/>
      <c r="J32" s="112"/>
      <c r="R32" s="111"/>
      <c r="T32" s="110"/>
      <c r="AH32" s="112"/>
      <c r="AI32" s="112"/>
      <c r="AJ32" s="112"/>
      <c r="AK32" s="112"/>
      <c r="AL32" s="112"/>
      <c r="AM32" s="112"/>
    </row>
    <row r="33" spans="1:43" s="106" customFormat="1" x14ac:dyDescent="0.2">
      <c r="A33" s="113"/>
      <c r="B33" s="113"/>
      <c r="C33" s="113"/>
      <c r="D33" s="113"/>
      <c r="E33" s="112"/>
      <c r="F33" s="114"/>
      <c r="G33" s="114"/>
      <c r="H33" s="114"/>
      <c r="I33" s="114"/>
      <c r="J33" s="114"/>
      <c r="K33" s="113"/>
      <c r="L33" s="113"/>
      <c r="M33" s="113"/>
      <c r="N33" s="113"/>
      <c r="O33" s="113"/>
      <c r="P33" s="113"/>
      <c r="Q33" s="113"/>
      <c r="R33" s="115"/>
      <c r="S33" s="113"/>
      <c r="T33" s="116"/>
      <c r="U33" s="113"/>
      <c r="V33" s="113"/>
      <c r="W33" s="113"/>
      <c r="X33" s="113"/>
      <c r="Y33" s="113"/>
      <c r="Z33" s="113"/>
      <c r="AA33" s="113"/>
      <c r="AB33" s="113"/>
      <c r="AC33" s="113"/>
      <c r="AD33" s="113"/>
      <c r="AE33" s="113"/>
      <c r="AF33" s="113"/>
      <c r="AG33" s="113"/>
      <c r="AH33" s="114"/>
      <c r="AI33" s="114"/>
      <c r="AJ33" s="114"/>
      <c r="AK33" s="114"/>
      <c r="AL33" s="114"/>
      <c r="AM33" s="114"/>
      <c r="AN33" s="113"/>
      <c r="AO33" s="113"/>
      <c r="AP33" s="113"/>
      <c r="AQ33" s="113"/>
    </row>
    <row r="34" spans="1:43" s="106" customFormat="1" x14ac:dyDescent="0.2">
      <c r="A34" s="113"/>
      <c r="B34" s="113"/>
      <c r="C34" s="113"/>
      <c r="D34" s="113"/>
      <c r="E34" s="112"/>
      <c r="F34" s="114"/>
      <c r="G34" s="114"/>
      <c r="H34" s="114"/>
      <c r="I34" s="114"/>
      <c r="J34" s="114"/>
      <c r="K34" s="113"/>
      <c r="L34" s="113"/>
      <c r="M34" s="113"/>
      <c r="N34" s="113"/>
      <c r="O34" s="113"/>
      <c r="P34" s="113"/>
      <c r="Q34" s="113"/>
      <c r="R34" s="115"/>
      <c r="S34" s="113"/>
      <c r="T34" s="116"/>
      <c r="U34" s="113"/>
      <c r="V34" s="113"/>
      <c r="W34" s="113"/>
      <c r="X34" s="113"/>
      <c r="Y34" s="113"/>
      <c r="Z34" s="113"/>
      <c r="AA34" s="113"/>
      <c r="AB34" s="113"/>
      <c r="AC34" s="113"/>
      <c r="AD34" s="113"/>
      <c r="AE34" s="113"/>
      <c r="AF34" s="113"/>
      <c r="AG34" s="113"/>
      <c r="AH34" s="114"/>
      <c r="AI34" s="114"/>
      <c r="AJ34" s="114"/>
      <c r="AK34" s="114"/>
      <c r="AL34" s="114"/>
      <c r="AM34" s="114"/>
      <c r="AN34" s="113"/>
      <c r="AO34" s="113"/>
      <c r="AP34" s="113"/>
      <c r="AQ34" s="113"/>
    </row>
    <row r="35" spans="1:43" s="106" customFormat="1" x14ac:dyDescent="0.2">
      <c r="A35" s="113"/>
      <c r="B35" s="113"/>
      <c r="C35" s="113"/>
      <c r="D35" s="113"/>
      <c r="E35" s="112"/>
      <c r="F35" s="114"/>
      <c r="G35" s="114"/>
      <c r="H35" s="114"/>
      <c r="I35" s="114"/>
      <c r="J35" s="114"/>
      <c r="K35" s="113"/>
      <c r="L35" s="113"/>
      <c r="M35" s="113"/>
      <c r="N35" s="113"/>
      <c r="O35" s="113"/>
      <c r="P35" s="113"/>
      <c r="Q35" s="113"/>
      <c r="R35" s="115"/>
      <c r="S35" s="113"/>
      <c r="T35" s="116"/>
      <c r="U35" s="113"/>
      <c r="V35" s="113"/>
      <c r="W35" s="113"/>
      <c r="X35" s="113"/>
      <c r="Y35" s="113"/>
      <c r="Z35" s="113"/>
      <c r="AA35" s="113"/>
      <c r="AB35" s="113"/>
      <c r="AC35" s="113"/>
      <c r="AD35" s="113"/>
      <c r="AE35" s="113"/>
      <c r="AF35" s="113"/>
      <c r="AG35" s="113"/>
      <c r="AH35" s="114"/>
      <c r="AI35" s="114"/>
      <c r="AJ35" s="114"/>
      <c r="AK35" s="114"/>
      <c r="AL35" s="114"/>
      <c r="AM35" s="114"/>
      <c r="AN35" s="113"/>
      <c r="AO35" s="113"/>
      <c r="AP35" s="113"/>
      <c r="AQ35" s="113"/>
    </row>
    <row r="36" spans="1:43" s="106" customFormat="1" x14ac:dyDescent="0.2">
      <c r="A36" s="113"/>
      <c r="B36" s="113"/>
      <c r="C36" s="113"/>
      <c r="D36" s="113"/>
      <c r="E36" s="112"/>
      <c r="F36" s="114"/>
      <c r="G36" s="114"/>
      <c r="H36" s="114"/>
      <c r="I36" s="114"/>
      <c r="J36" s="114"/>
      <c r="K36" s="113"/>
      <c r="L36" s="113"/>
      <c r="M36" s="113"/>
      <c r="N36" s="113"/>
      <c r="O36" s="113"/>
      <c r="P36" s="113"/>
      <c r="Q36" s="113"/>
      <c r="R36" s="115"/>
      <c r="S36" s="113"/>
      <c r="T36" s="116"/>
      <c r="U36" s="113"/>
      <c r="V36" s="113"/>
      <c r="W36" s="113"/>
      <c r="X36" s="113"/>
      <c r="Y36" s="113"/>
      <c r="Z36" s="113"/>
      <c r="AA36" s="113"/>
      <c r="AB36" s="113"/>
      <c r="AC36" s="113"/>
      <c r="AD36" s="113"/>
      <c r="AE36" s="113"/>
      <c r="AF36" s="113"/>
      <c r="AG36" s="113"/>
      <c r="AH36" s="114"/>
      <c r="AI36" s="114"/>
      <c r="AJ36" s="114"/>
      <c r="AK36" s="114"/>
      <c r="AL36" s="114"/>
      <c r="AM36" s="114"/>
      <c r="AN36" s="113"/>
      <c r="AO36" s="113"/>
      <c r="AP36" s="113"/>
      <c r="AQ36" s="113"/>
    </row>
    <row r="37" spans="1:43" s="106" customFormat="1" x14ac:dyDescent="0.2">
      <c r="A37" s="113"/>
      <c r="B37" s="113"/>
      <c r="C37" s="113"/>
      <c r="D37" s="113"/>
      <c r="E37" s="112"/>
      <c r="F37" s="114"/>
      <c r="G37" s="114"/>
      <c r="H37" s="114"/>
      <c r="I37" s="114"/>
      <c r="J37" s="114"/>
      <c r="K37" s="113"/>
      <c r="L37" s="113"/>
      <c r="M37" s="113"/>
      <c r="N37" s="113"/>
      <c r="O37" s="113"/>
      <c r="P37" s="113"/>
      <c r="Q37" s="113"/>
      <c r="R37" s="115"/>
      <c r="S37" s="113"/>
      <c r="T37" s="116"/>
      <c r="U37" s="113"/>
      <c r="V37" s="113"/>
      <c r="W37" s="113"/>
      <c r="X37" s="113"/>
      <c r="Y37" s="113"/>
      <c r="Z37" s="113"/>
      <c r="AA37" s="113"/>
      <c r="AB37" s="113"/>
      <c r="AC37" s="113"/>
      <c r="AD37" s="113"/>
      <c r="AE37" s="113"/>
      <c r="AF37" s="113"/>
      <c r="AG37" s="113"/>
      <c r="AH37" s="114"/>
      <c r="AI37" s="114"/>
      <c r="AJ37" s="114"/>
      <c r="AK37" s="114"/>
      <c r="AL37" s="114"/>
      <c r="AM37" s="114"/>
      <c r="AN37" s="113"/>
      <c r="AO37" s="113"/>
      <c r="AP37" s="113"/>
      <c r="AQ37" s="113"/>
    </row>
    <row r="38" spans="1:43" s="106" customFormat="1" x14ac:dyDescent="0.2">
      <c r="A38" s="113"/>
      <c r="B38" s="113"/>
      <c r="C38" s="113"/>
      <c r="D38" s="113"/>
      <c r="E38" s="112"/>
      <c r="F38" s="114"/>
      <c r="G38" s="114"/>
      <c r="H38" s="114"/>
      <c r="I38" s="114"/>
      <c r="J38" s="114"/>
      <c r="K38" s="113"/>
      <c r="L38" s="113"/>
      <c r="M38" s="113"/>
      <c r="N38" s="113"/>
      <c r="O38" s="113"/>
      <c r="P38" s="113"/>
      <c r="Q38" s="113"/>
      <c r="R38" s="115"/>
      <c r="S38" s="113"/>
      <c r="T38" s="116"/>
      <c r="U38" s="113"/>
      <c r="V38" s="113"/>
      <c r="W38" s="113"/>
      <c r="X38" s="113"/>
      <c r="Y38" s="113"/>
      <c r="Z38" s="113"/>
      <c r="AA38" s="113"/>
      <c r="AB38" s="113"/>
      <c r="AC38" s="113"/>
      <c r="AD38" s="113"/>
      <c r="AE38" s="113"/>
      <c r="AF38" s="113"/>
      <c r="AG38" s="113"/>
      <c r="AH38" s="114"/>
      <c r="AI38" s="114"/>
      <c r="AJ38" s="114"/>
      <c r="AK38" s="114"/>
      <c r="AL38" s="114"/>
      <c r="AM38" s="114"/>
      <c r="AN38" s="113"/>
      <c r="AO38" s="113"/>
      <c r="AP38" s="113"/>
      <c r="AQ38" s="113"/>
    </row>
    <row r="39" spans="1:43" s="106" customFormat="1" x14ac:dyDescent="0.2">
      <c r="A39" s="113"/>
      <c r="B39" s="113"/>
      <c r="C39" s="113"/>
      <c r="D39" s="113"/>
      <c r="E39" s="112"/>
      <c r="F39" s="114"/>
      <c r="G39" s="114"/>
      <c r="H39" s="114"/>
      <c r="I39" s="114"/>
      <c r="J39" s="114"/>
      <c r="K39" s="113"/>
      <c r="L39" s="113"/>
      <c r="M39" s="113"/>
      <c r="N39" s="113"/>
      <c r="O39" s="113"/>
      <c r="P39" s="113"/>
      <c r="Q39" s="113"/>
      <c r="R39" s="115"/>
      <c r="S39" s="113"/>
      <c r="T39" s="116"/>
      <c r="U39" s="113"/>
      <c r="V39" s="113"/>
      <c r="W39" s="113"/>
      <c r="X39" s="113"/>
      <c r="Y39" s="113"/>
      <c r="Z39" s="113"/>
      <c r="AA39" s="113"/>
      <c r="AB39" s="113"/>
      <c r="AC39" s="113"/>
      <c r="AD39" s="113"/>
      <c r="AE39" s="113"/>
      <c r="AF39" s="113"/>
      <c r="AG39" s="113"/>
      <c r="AH39" s="114"/>
      <c r="AI39" s="114"/>
      <c r="AJ39" s="114"/>
      <c r="AK39" s="114"/>
      <c r="AL39" s="114"/>
      <c r="AM39" s="114"/>
      <c r="AN39" s="113"/>
      <c r="AO39" s="113"/>
      <c r="AP39" s="113"/>
      <c r="AQ39" s="113"/>
    </row>
    <row r="40" spans="1:43" s="106" customFormat="1" x14ac:dyDescent="0.2">
      <c r="A40" s="113"/>
      <c r="B40" s="113"/>
      <c r="C40" s="113"/>
      <c r="D40" s="113"/>
      <c r="E40" s="112"/>
      <c r="F40" s="114"/>
      <c r="G40" s="114"/>
      <c r="H40" s="114"/>
      <c r="I40" s="114"/>
      <c r="J40" s="114"/>
      <c r="K40" s="113"/>
      <c r="L40" s="113"/>
      <c r="M40" s="113"/>
      <c r="N40" s="113"/>
      <c r="O40" s="113"/>
      <c r="P40" s="113"/>
      <c r="Q40" s="113"/>
      <c r="R40" s="115"/>
      <c r="S40" s="113"/>
      <c r="T40" s="116"/>
      <c r="U40" s="113"/>
      <c r="V40" s="113"/>
      <c r="W40" s="113"/>
      <c r="X40" s="113"/>
      <c r="Y40" s="113"/>
      <c r="Z40" s="113"/>
      <c r="AA40" s="113"/>
      <c r="AB40" s="113"/>
      <c r="AC40" s="113"/>
      <c r="AD40" s="113"/>
      <c r="AE40" s="113"/>
      <c r="AF40" s="113"/>
      <c r="AG40" s="113"/>
      <c r="AH40" s="114"/>
      <c r="AI40" s="114"/>
      <c r="AJ40" s="114"/>
      <c r="AK40" s="114"/>
      <c r="AL40" s="114"/>
      <c r="AM40" s="114"/>
      <c r="AN40" s="113"/>
      <c r="AO40" s="113"/>
      <c r="AP40" s="113"/>
      <c r="AQ40" s="113"/>
    </row>
    <row r="41" spans="1:43" s="106" customFormat="1" x14ac:dyDescent="0.2">
      <c r="A41" s="113"/>
      <c r="B41" s="113"/>
      <c r="C41" s="113"/>
      <c r="D41" s="113"/>
      <c r="E41" s="112"/>
      <c r="F41" s="114"/>
      <c r="G41" s="114"/>
      <c r="H41" s="114"/>
      <c r="I41" s="114"/>
      <c r="J41" s="114"/>
      <c r="K41" s="113"/>
      <c r="L41" s="113"/>
      <c r="M41" s="113"/>
      <c r="N41" s="113"/>
      <c r="O41" s="113"/>
      <c r="P41" s="113"/>
      <c r="Q41" s="113"/>
      <c r="R41" s="115"/>
      <c r="S41" s="113"/>
      <c r="T41" s="116"/>
      <c r="U41" s="113"/>
      <c r="V41" s="113"/>
      <c r="W41" s="113"/>
      <c r="X41" s="113"/>
      <c r="Y41" s="113"/>
      <c r="Z41" s="113"/>
      <c r="AA41" s="113"/>
      <c r="AB41" s="113"/>
      <c r="AC41" s="113"/>
      <c r="AD41" s="113"/>
      <c r="AE41" s="113"/>
      <c r="AF41" s="113"/>
      <c r="AG41" s="113"/>
      <c r="AH41" s="114"/>
      <c r="AI41" s="114"/>
      <c r="AJ41" s="114"/>
      <c r="AK41" s="114"/>
      <c r="AL41" s="114"/>
      <c r="AM41" s="114"/>
      <c r="AN41" s="113"/>
      <c r="AO41" s="113"/>
      <c r="AP41" s="113"/>
      <c r="AQ41" s="113"/>
    </row>
    <row r="42" spans="1:43" s="106" customFormat="1" x14ac:dyDescent="0.2">
      <c r="A42" s="113"/>
      <c r="B42" s="113"/>
      <c r="C42" s="113"/>
      <c r="D42" s="113"/>
      <c r="E42" s="112"/>
      <c r="F42" s="114"/>
      <c r="G42" s="114"/>
      <c r="H42" s="114"/>
      <c r="I42" s="114"/>
      <c r="J42" s="114"/>
      <c r="K42" s="113"/>
      <c r="L42" s="113"/>
      <c r="M42" s="113"/>
      <c r="N42" s="113"/>
      <c r="O42" s="113"/>
      <c r="P42" s="113"/>
      <c r="Q42" s="113"/>
      <c r="R42" s="115"/>
      <c r="S42" s="113"/>
      <c r="T42" s="116"/>
      <c r="U42" s="113"/>
      <c r="V42" s="113"/>
      <c r="W42" s="113"/>
      <c r="X42" s="113"/>
      <c r="Y42" s="113"/>
      <c r="Z42" s="113"/>
      <c r="AA42" s="113"/>
      <c r="AB42" s="113"/>
      <c r="AC42" s="113"/>
      <c r="AD42" s="113"/>
      <c r="AE42" s="113"/>
      <c r="AF42" s="113"/>
      <c r="AG42" s="113"/>
      <c r="AH42" s="114"/>
      <c r="AI42" s="114"/>
      <c r="AJ42" s="114"/>
      <c r="AK42" s="114"/>
      <c r="AL42" s="114"/>
      <c r="AM42" s="114"/>
      <c r="AN42" s="113"/>
      <c r="AO42" s="113"/>
      <c r="AP42" s="113"/>
      <c r="AQ42" s="113"/>
    </row>
    <row r="43" spans="1:43" s="106" customFormat="1" x14ac:dyDescent="0.2">
      <c r="A43" s="113"/>
      <c r="B43" s="113"/>
      <c r="C43" s="113"/>
      <c r="D43" s="113"/>
      <c r="E43" s="112"/>
      <c r="F43" s="114"/>
      <c r="G43" s="114"/>
      <c r="H43" s="114"/>
      <c r="I43" s="114"/>
      <c r="J43" s="114"/>
      <c r="K43" s="113"/>
      <c r="L43" s="113"/>
      <c r="M43" s="113"/>
      <c r="N43" s="113"/>
      <c r="O43" s="113"/>
      <c r="P43" s="113"/>
      <c r="Q43" s="113"/>
      <c r="R43" s="115"/>
      <c r="S43" s="113"/>
      <c r="T43" s="116"/>
      <c r="U43" s="113"/>
      <c r="V43" s="113"/>
      <c r="W43" s="113"/>
      <c r="X43" s="113"/>
      <c r="Y43" s="113"/>
      <c r="Z43" s="113"/>
      <c r="AA43" s="113"/>
      <c r="AB43" s="113"/>
      <c r="AC43" s="113"/>
      <c r="AD43" s="113"/>
      <c r="AE43" s="113"/>
      <c r="AF43" s="113"/>
      <c r="AG43" s="113"/>
      <c r="AH43" s="114"/>
      <c r="AI43" s="114"/>
      <c r="AJ43" s="114"/>
      <c r="AK43" s="114"/>
      <c r="AL43" s="114"/>
      <c r="AM43" s="114"/>
      <c r="AN43" s="113"/>
      <c r="AO43" s="113"/>
      <c r="AP43" s="113"/>
      <c r="AQ43" s="113"/>
    </row>
    <row r="44" spans="1:43" s="106" customFormat="1" x14ac:dyDescent="0.2">
      <c r="A44" s="113"/>
      <c r="B44" s="113"/>
      <c r="C44" s="113"/>
      <c r="D44" s="113"/>
      <c r="E44" s="112"/>
      <c r="F44" s="114"/>
      <c r="G44" s="114"/>
      <c r="H44" s="114"/>
      <c r="I44" s="114"/>
      <c r="J44" s="114"/>
      <c r="K44" s="113"/>
      <c r="L44" s="113"/>
      <c r="M44" s="113"/>
      <c r="N44" s="113"/>
      <c r="O44" s="113"/>
      <c r="P44" s="113"/>
      <c r="Q44" s="113"/>
      <c r="R44" s="115"/>
      <c r="S44" s="113"/>
      <c r="T44" s="116"/>
      <c r="U44" s="113"/>
      <c r="V44" s="113"/>
      <c r="W44" s="113"/>
      <c r="X44" s="113"/>
      <c r="Y44" s="113"/>
      <c r="Z44" s="113"/>
      <c r="AA44" s="113"/>
      <c r="AB44" s="113"/>
      <c r="AC44" s="113"/>
      <c r="AD44" s="113"/>
      <c r="AE44" s="113"/>
      <c r="AF44" s="113"/>
      <c r="AG44" s="113"/>
      <c r="AH44" s="114"/>
      <c r="AI44" s="114"/>
      <c r="AJ44" s="114"/>
      <c r="AK44" s="114"/>
      <c r="AL44" s="114"/>
      <c r="AM44" s="114"/>
      <c r="AN44" s="113"/>
      <c r="AO44" s="113"/>
      <c r="AP44" s="113"/>
      <c r="AQ44" s="113"/>
    </row>
    <row r="45" spans="1:43" s="106" customFormat="1" x14ac:dyDescent="0.2">
      <c r="A45" s="113"/>
      <c r="B45" s="113"/>
      <c r="C45" s="113"/>
      <c r="D45" s="113"/>
      <c r="E45" s="112"/>
      <c r="F45" s="114"/>
      <c r="G45" s="114"/>
      <c r="H45" s="114"/>
      <c r="I45" s="114"/>
      <c r="J45" s="114"/>
      <c r="K45" s="113"/>
      <c r="L45" s="113"/>
      <c r="M45" s="113"/>
      <c r="N45" s="113"/>
      <c r="O45" s="113"/>
      <c r="P45" s="113"/>
      <c r="Q45" s="113"/>
      <c r="R45" s="115"/>
      <c r="S45" s="113"/>
      <c r="T45" s="116"/>
      <c r="U45" s="113"/>
      <c r="V45" s="113"/>
      <c r="W45" s="113"/>
      <c r="X45" s="113"/>
      <c r="Y45" s="113"/>
      <c r="Z45" s="113"/>
      <c r="AA45" s="113"/>
      <c r="AB45" s="113"/>
      <c r="AC45" s="113"/>
      <c r="AD45" s="113"/>
      <c r="AE45" s="113"/>
      <c r="AF45" s="113"/>
      <c r="AG45" s="113"/>
      <c r="AH45" s="114"/>
      <c r="AI45" s="114"/>
      <c r="AJ45" s="114"/>
      <c r="AK45" s="114"/>
      <c r="AL45" s="114"/>
      <c r="AM45" s="114"/>
      <c r="AN45" s="113"/>
      <c r="AO45" s="113"/>
      <c r="AP45" s="113"/>
      <c r="AQ45" s="113"/>
    </row>
    <row r="46" spans="1:43" s="106" customFormat="1" x14ac:dyDescent="0.2">
      <c r="A46" s="113"/>
      <c r="B46" s="113"/>
      <c r="C46" s="113"/>
      <c r="D46" s="113"/>
      <c r="E46" s="112"/>
      <c r="F46" s="114"/>
      <c r="G46" s="114"/>
      <c r="H46" s="114"/>
      <c r="I46" s="114"/>
      <c r="J46" s="114"/>
      <c r="K46" s="113"/>
      <c r="L46" s="113"/>
      <c r="M46" s="113"/>
      <c r="N46" s="113"/>
      <c r="O46" s="113"/>
      <c r="P46" s="113"/>
      <c r="Q46" s="113"/>
      <c r="R46" s="115"/>
      <c r="S46" s="113"/>
      <c r="T46" s="116"/>
      <c r="U46" s="113"/>
      <c r="V46" s="113"/>
      <c r="W46" s="113"/>
      <c r="X46" s="113"/>
      <c r="Y46" s="113"/>
      <c r="Z46" s="113"/>
      <c r="AA46" s="113"/>
      <c r="AB46" s="113"/>
      <c r="AC46" s="113"/>
      <c r="AD46" s="113"/>
      <c r="AE46" s="113"/>
      <c r="AF46" s="113"/>
      <c r="AG46" s="113"/>
      <c r="AH46" s="114"/>
      <c r="AI46" s="114"/>
      <c r="AJ46" s="114"/>
      <c r="AK46" s="114"/>
      <c r="AL46" s="114"/>
      <c r="AM46" s="114"/>
      <c r="AN46" s="113"/>
      <c r="AO46" s="113"/>
      <c r="AP46" s="113"/>
      <c r="AQ46" s="113"/>
    </row>
    <row r="47" spans="1:43" x14ac:dyDescent="0.2">
      <c r="A47"/>
      <c r="B47"/>
      <c r="C47"/>
      <c r="D47"/>
      <c r="F47" s="118"/>
      <c r="G47" s="118"/>
      <c r="H47" s="118"/>
      <c r="I47" s="118"/>
      <c r="J47" s="118"/>
      <c r="K47"/>
      <c r="L47"/>
      <c r="M47"/>
      <c r="N47"/>
      <c r="O47"/>
      <c r="P47"/>
      <c r="Q47"/>
      <c r="R47" s="119"/>
      <c r="S47"/>
      <c r="T47" s="120"/>
      <c r="U47"/>
      <c r="V47"/>
      <c r="W47"/>
      <c r="X47"/>
      <c r="Y47"/>
      <c r="Z47"/>
      <c r="AA47"/>
      <c r="AB47"/>
      <c r="AC47"/>
      <c r="AD47"/>
      <c r="AE47"/>
      <c r="AF47"/>
      <c r="AG47"/>
      <c r="AH47" s="118"/>
      <c r="AI47" s="118"/>
      <c r="AJ47" s="118"/>
      <c r="AK47" s="118"/>
      <c r="AL47" s="118"/>
      <c r="AM47" s="118"/>
      <c r="AN47"/>
      <c r="AO47"/>
      <c r="AP47"/>
      <c r="AQ47"/>
    </row>
    <row r="48" spans="1:43" x14ac:dyDescent="0.2">
      <c r="A48"/>
      <c r="B48"/>
      <c r="C48"/>
      <c r="D48"/>
      <c r="F48" s="118"/>
      <c r="G48" s="118"/>
      <c r="H48" s="118"/>
      <c r="I48" s="118"/>
      <c r="J48" s="118"/>
      <c r="K48"/>
      <c r="L48"/>
      <c r="M48"/>
      <c r="N48"/>
      <c r="O48"/>
      <c r="P48"/>
      <c r="Q48"/>
      <c r="R48" s="119"/>
      <c r="S48"/>
      <c r="T48" s="120"/>
      <c r="U48"/>
      <c r="V48"/>
      <c r="W48"/>
      <c r="X48"/>
      <c r="Y48"/>
      <c r="Z48"/>
      <c r="AA48"/>
      <c r="AB48"/>
      <c r="AC48"/>
      <c r="AD48"/>
      <c r="AE48"/>
      <c r="AF48"/>
      <c r="AG48"/>
      <c r="AH48" s="118"/>
      <c r="AI48" s="118"/>
      <c r="AJ48" s="118"/>
      <c r="AK48" s="118"/>
      <c r="AL48" s="118"/>
      <c r="AM48" s="118"/>
      <c r="AN48"/>
      <c r="AO48"/>
      <c r="AP48"/>
      <c r="AQ48"/>
    </row>
    <row r="49" spans="1:43" x14ac:dyDescent="0.2">
      <c r="A49"/>
      <c r="B49"/>
      <c r="C49"/>
      <c r="D49"/>
      <c r="F49" s="118"/>
      <c r="G49" s="118"/>
      <c r="H49" s="118"/>
      <c r="I49" s="118"/>
      <c r="J49" s="118"/>
      <c r="K49"/>
      <c r="L49"/>
      <c r="M49"/>
      <c r="N49"/>
      <c r="O49"/>
      <c r="P49"/>
      <c r="Q49"/>
      <c r="R49" s="119"/>
      <c r="S49"/>
      <c r="T49" s="120"/>
      <c r="U49"/>
      <c r="V49"/>
      <c r="W49"/>
      <c r="X49"/>
      <c r="Y49"/>
      <c r="Z49"/>
      <c r="AA49"/>
      <c r="AB49"/>
      <c r="AC49"/>
      <c r="AD49"/>
      <c r="AE49"/>
      <c r="AF49"/>
      <c r="AG49"/>
      <c r="AH49" s="118"/>
      <c r="AI49" s="118"/>
      <c r="AJ49" s="118"/>
      <c r="AK49" s="118"/>
      <c r="AL49" s="118"/>
      <c r="AM49" s="118"/>
      <c r="AN49"/>
      <c r="AO49"/>
      <c r="AP49"/>
      <c r="AQ49"/>
    </row>
    <row r="50" spans="1:43" x14ac:dyDescent="0.2">
      <c r="A50"/>
      <c r="B50"/>
      <c r="C50"/>
      <c r="D50"/>
      <c r="F50" s="118"/>
      <c r="G50" s="118"/>
      <c r="H50" s="118"/>
      <c r="I50" s="118"/>
      <c r="J50" s="118"/>
      <c r="K50"/>
      <c r="L50"/>
      <c r="M50"/>
      <c r="N50"/>
      <c r="O50"/>
      <c r="P50"/>
      <c r="Q50"/>
      <c r="R50" s="119"/>
      <c r="S50"/>
      <c r="T50" s="120"/>
      <c r="U50"/>
      <c r="V50"/>
      <c r="W50"/>
      <c r="X50"/>
      <c r="Y50"/>
      <c r="Z50"/>
      <c r="AA50"/>
      <c r="AB50"/>
      <c r="AC50"/>
      <c r="AD50"/>
      <c r="AE50"/>
      <c r="AF50"/>
      <c r="AG50"/>
      <c r="AH50" s="118"/>
      <c r="AI50" s="118"/>
      <c r="AJ50" s="118"/>
      <c r="AK50" s="118"/>
      <c r="AL50" s="118"/>
      <c r="AM50" s="118"/>
      <c r="AN50"/>
      <c r="AO50"/>
      <c r="AP50"/>
      <c r="AQ50"/>
    </row>
    <row r="51" spans="1:43" x14ac:dyDescent="0.2">
      <c r="A51"/>
      <c r="B51"/>
      <c r="C51"/>
      <c r="D51"/>
      <c r="F51" s="118"/>
      <c r="G51" s="118"/>
      <c r="H51" s="118"/>
      <c r="I51" s="118"/>
      <c r="J51" s="118"/>
      <c r="K51"/>
      <c r="L51"/>
      <c r="M51"/>
      <c r="N51"/>
      <c r="O51"/>
      <c r="P51"/>
      <c r="Q51"/>
      <c r="R51" s="119"/>
      <c r="S51"/>
      <c r="T51" s="120"/>
      <c r="U51"/>
      <c r="V51"/>
      <c r="W51"/>
      <c r="X51"/>
      <c r="Y51"/>
      <c r="Z51"/>
      <c r="AA51"/>
      <c r="AB51"/>
      <c r="AC51"/>
      <c r="AD51"/>
      <c r="AE51"/>
      <c r="AF51"/>
      <c r="AG51"/>
      <c r="AH51" s="118"/>
      <c r="AI51" s="118"/>
      <c r="AJ51" s="118"/>
      <c r="AK51" s="118"/>
      <c r="AL51" s="118"/>
      <c r="AM51" s="118"/>
      <c r="AN51"/>
      <c r="AO51"/>
      <c r="AP51"/>
      <c r="AQ51"/>
    </row>
    <row r="52" spans="1:43" x14ac:dyDescent="0.2">
      <c r="A52"/>
      <c r="B52"/>
      <c r="C52"/>
      <c r="D52"/>
      <c r="F52" s="118"/>
      <c r="G52" s="118"/>
      <c r="H52" s="118"/>
      <c r="I52" s="118"/>
      <c r="J52" s="118"/>
      <c r="K52"/>
      <c r="L52"/>
      <c r="M52"/>
      <c r="N52"/>
      <c r="O52"/>
      <c r="P52"/>
      <c r="Q52"/>
      <c r="R52" s="119"/>
      <c r="S52"/>
      <c r="T52" s="120"/>
      <c r="U52"/>
      <c r="V52"/>
      <c r="W52"/>
      <c r="X52"/>
      <c r="Y52"/>
      <c r="Z52"/>
      <c r="AA52"/>
      <c r="AB52"/>
      <c r="AC52"/>
      <c r="AD52"/>
      <c r="AE52"/>
      <c r="AF52"/>
      <c r="AG52"/>
      <c r="AH52" s="118"/>
      <c r="AI52" s="118"/>
      <c r="AJ52" s="118"/>
      <c r="AK52" s="118"/>
      <c r="AL52" s="118"/>
      <c r="AM52" s="118"/>
      <c r="AN52"/>
      <c r="AO52"/>
      <c r="AP52"/>
      <c r="AQ52"/>
    </row>
    <row r="53" spans="1:43" x14ac:dyDescent="0.2">
      <c r="A53"/>
      <c r="B53"/>
      <c r="C53"/>
      <c r="D53"/>
      <c r="F53" s="118"/>
      <c r="G53" s="118"/>
      <c r="H53" s="118"/>
      <c r="I53" s="118"/>
      <c r="J53" s="118"/>
      <c r="K53"/>
      <c r="L53"/>
      <c r="M53"/>
      <c r="N53"/>
      <c r="O53"/>
      <c r="P53"/>
      <c r="Q53"/>
      <c r="R53" s="119"/>
      <c r="S53"/>
      <c r="T53" s="120"/>
      <c r="U53"/>
      <c r="V53"/>
      <c r="W53"/>
      <c r="X53"/>
      <c r="Y53"/>
      <c r="Z53"/>
      <c r="AA53"/>
      <c r="AB53"/>
      <c r="AC53"/>
      <c r="AD53"/>
      <c r="AE53"/>
      <c r="AF53"/>
      <c r="AG53"/>
      <c r="AH53" s="118"/>
      <c r="AI53" s="118"/>
      <c r="AJ53" s="118"/>
      <c r="AK53" s="118"/>
      <c r="AL53" s="118"/>
      <c r="AM53" s="118"/>
      <c r="AN53"/>
      <c r="AO53"/>
      <c r="AP53"/>
      <c r="AQ53"/>
    </row>
    <row r="54" spans="1:43" x14ac:dyDescent="0.2">
      <c r="A54"/>
      <c r="B54"/>
      <c r="C54"/>
      <c r="D54"/>
      <c r="F54" s="118"/>
      <c r="G54" s="118"/>
      <c r="H54" s="118"/>
      <c r="I54" s="118"/>
      <c r="J54" s="118"/>
      <c r="K54"/>
      <c r="L54"/>
      <c r="M54"/>
      <c r="N54"/>
      <c r="O54"/>
      <c r="P54"/>
      <c r="Q54"/>
      <c r="R54" s="119"/>
      <c r="S54"/>
      <c r="T54" s="120"/>
      <c r="U54"/>
      <c r="V54"/>
      <c r="W54"/>
      <c r="X54"/>
      <c r="Y54"/>
      <c r="Z54"/>
      <c r="AA54"/>
      <c r="AB54"/>
      <c r="AC54"/>
      <c r="AD54"/>
      <c r="AE54"/>
      <c r="AF54"/>
      <c r="AG54"/>
      <c r="AH54" s="118"/>
      <c r="AI54" s="118"/>
      <c r="AJ54" s="118"/>
      <c r="AK54" s="118"/>
      <c r="AL54" s="118"/>
      <c r="AM54" s="118"/>
      <c r="AN54"/>
      <c r="AO54"/>
      <c r="AP54"/>
      <c r="AQ54"/>
    </row>
    <row r="55" spans="1:43" x14ac:dyDescent="0.2">
      <c r="A55"/>
      <c r="B55"/>
      <c r="C55"/>
      <c r="D55"/>
      <c r="F55" s="118"/>
      <c r="G55" s="118"/>
      <c r="H55" s="118"/>
      <c r="I55" s="118"/>
      <c r="J55" s="118"/>
      <c r="K55"/>
      <c r="L55"/>
      <c r="M55"/>
      <c r="N55"/>
      <c r="O55"/>
      <c r="P55"/>
      <c r="Q55"/>
      <c r="R55" s="119"/>
      <c r="S55"/>
      <c r="T55" s="120"/>
      <c r="U55"/>
      <c r="V55"/>
      <c r="W55"/>
      <c r="X55"/>
      <c r="Y55"/>
      <c r="Z55"/>
      <c r="AA55"/>
      <c r="AB55"/>
      <c r="AC55"/>
      <c r="AD55"/>
      <c r="AE55"/>
      <c r="AF55"/>
      <c r="AG55"/>
      <c r="AH55" s="118"/>
      <c r="AI55" s="118"/>
      <c r="AJ55" s="118"/>
      <c r="AK55" s="118"/>
      <c r="AL55" s="118"/>
      <c r="AM55" s="118"/>
      <c r="AN55"/>
      <c r="AO55"/>
      <c r="AP55"/>
      <c r="AQ55"/>
    </row>
    <row r="56" spans="1:43" x14ac:dyDescent="0.2">
      <c r="A56"/>
      <c r="B56"/>
      <c r="C56"/>
      <c r="D56"/>
      <c r="F56" s="118"/>
      <c r="G56" s="118"/>
      <c r="H56" s="118"/>
      <c r="I56" s="118"/>
      <c r="J56" s="118"/>
      <c r="K56"/>
      <c r="L56"/>
      <c r="M56"/>
      <c r="N56"/>
      <c r="O56"/>
      <c r="P56"/>
      <c r="Q56"/>
      <c r="R56" s="119"/>
      <c r="S56"/>
      <c r="T56" s="120"/>
      <c r="U56"/>
      <c r="V56"/>
      <c r="W56"/>
      <c r="X56"/>
      <c r="Y56"/>
      <c r="Z56"/>
      <c r="AA56"/>
      <c r="AB56"/>
      <c r="AC56"/>
      <c r="AD56"/>
      <c r="AE56"/>
      <c r="AF56"/>
      <c r="AG56"/>
      <c r="AH56" s="118"/>
      <c r="AI56" s="118"/>
      <c r="AJ56" s="118"/>
      <c r="AK56" s="118"/>
      <c r="AL56" s="118"/>
      <c r="AM56" s="118"/>
      <c r="AN56"/>
      <c r="AO56"/>
      <c r="AP56"/>
      <c r="AQ56"/>
    </row>
    <row r="57" spans="1:43" x14ac:dyDescent="0.2">
      <c r="A57"/>
      <c r="B57"/>
      <c r="C57"/>
      <c r="D57"/>
      <c r="F57" s="118"/>
      <c r="G57" s="118"/>
      <c r="H57" s="118"/>
      <c r="I57" s="118"/>
      <c r="J57" s="118"/>
      <c r="K57"/>
      <c r="L57" s="120"/>
      <c r="M57" s="120"/>
      <c r="N57" s="120"/>
      <c r="O57" s="120"/>
      <c r="P57" s="120"/>
      <c r="Q57" s="120"/>
      <c r="R57" s="121"/>
      <c r="S57"/>
      <c r="T57" s="120"/>
      <c r="U57"/>
      <c r="V57"/>
      <c r="W57"/>
      <c r="X57"/>
      <c r="Y57"/>
      <c r="Z57"/>
      <c r="AA57"/>
      <c r="AB57"/>
      <c r="AC57"/>
      <c r="AD57"/>
      <c r="AE57"/>
      <c r="AF57"/>
      <c r="AG57"/>
      <c r="AH57" s="118"/>
      <c r="AI57" s="118"/>
      <c r="AJ57" s="118"/>
      <c r="AK57" s="118"/>
      <c r="AL57" s="118"/>
      <c r="AM57" s="118"/>
      <c r="AN57"/>
      <c r="AO57"/>
      <c r="AP57"/>
      <c r="AQ57"/>
    </row>
    <row r="58" spans="1:43" x14ac:dyDescent="0.2">
      <c r="A58"/>
      <c r="B58"/>
      <c r="C58"/>
      <c r="D58"/>
      <c r="F58" s="118"/>
      <c r="G58" s="118"/>
      <c r="H58" s="118"/>
      <c r="I58" s="118"/>
      <c r="J58" s="118"/>
      <c r="K58"/>
      <c r="L58" s="120"/>
      <c r="M58" s="120"/>
      <c r="N58" s="120"/>
      <c r="O58" s="120"/>
      <c r="P58" s="120"/>
      <c r="Q58" s="120"/>
      <c r="R58" s="121"/>
      <c r="S58"/>
      <c r="T58" s="120"/>
      <c r="U58"/>
      <c r="V58"/>
      <c r="W58"/>
      <c r="X58"/>
      <c r="Y58"/>
      <c r="Z58"/>
      <c r="AA58"/>
      <c r="AB58"/>
      <c r="AC58"/>
      <c r="AD58"/>
      <c r="AE58"/>
      <c r="AF58"/>
      <c r="AG58"/>
      <c r="AH58" s="118"/>
      <c r="AI58" s="118"/>
      <c r="AJ58" s="118"/>
      <c r="AK58" s="118"/>
      <c r="AL58" s="118"/>
      <c r="AM58" s="118"/>
      <c r="AN58"/>
      <c r="AO58"/>
      <c r="AP58"/>
      <c r="AQ58"/>
    </row>
    <row r="59" spans="1:43" x14ac:dyDescent="0.2">
      <c r="A59"/>
      <c r="B59"/>
      <c r="C59"/>
      <c r="D59"/>
      <c r="F59" s="118"/>
      <c r="G59" s="118"/>
      <c r="H59" s="118"/>
      <c r="I59" s="118"/>
      <c r="J59" s="118"/>
      <c r="K59"/>
      <c r="L59" s="120"/>
      <c r="M59" s="120"/>
      <c r="N59" s="120"/>
      <c r="O59" s="120"/>
      <c r="P59" s="120"/>
      <c r="Q59" s="120"/>
      <c r="R59" s="121"/>
      <c r="S59"/>
      <c r="T59" s="120"/>
      <c r="U59"/>
      <c r="V59"/>
      <c r="W59"/>
      <c r="X59"/>
      <c r="Y59"/>
      <c r="Z59"/>
      <c r="AA59"/>
      <c r="AB59"/>
      <c r="AC59"/>
      <c r="AD59"/>
      <c r="AE59"/>
      <c r="AF59"/>
      <c r="AG59"/>
      <c r="AH59" s="118"/>
      <c r="AI59" s="118"/>
      <c r="AJ59" s="118"/>
      <c r="AK59" s="118"/>
      <c r="AL59" s="118"/>
      <c r="AM59" s="118"/>
      <c r="AN59"/>
      <c r="AO59"/>
      <c r="AP59"/>
      <c r="AQ59"/>
    </row>
    <row r="60" spans="1:43" x14ac:dyDescent="0.2">
      <c r="A60"/>
      <c r="B60"/>
      <c r="C60"/>
      <c r="D60"/>
      <c r="F60" s="118"/>
      <c r="G60" s="118"/>
      <c r="H60" s="118"/>
      <c r="I60" s="118"/>
      <c r="J60" s="118"/>
      <c r="K60"/>
      <c r="L60" s="120" t="s">
        <v>48</v>
      </c>
      <c r="M60" s="120"/>
      <c r="N60" s="120" t="s">
        <v>51</v>
      </c>
      <c r="O60" s="120"/>
      <c r="P60" s="120" t="s">
        <v>55</v>
      </c>
      <c r="Q60" s="120"/>
      <c r="R60" s="121" t="s">
        <v>57</v>
      </c>
      <c r="S60"/>
      <c r="T60" s="120"/>
      <c r="U60" t="s">
        <v>64</v>
      </c>
      <c r="V60"/>
      <c r="W60" t="s">
        <v>51</v>
      </c>
      <c r="X60"/>
      <c r="Y60" t="s">
        <v>55</v>
      </c>
      <c r="Z60"/>
      <c r="AA60" t="s">
        <v>67</v>
      </c>
      <c r="AB60"/>
      <c r="AC60"/>
      <c r="AD60"/>
      <c r="AE60"/>
      <c r="AF60"/>
      <c r="AG60"/>
      <c r="AH60" s="118"/>
      <c r="AI60" s="118"/>
      <c r="AJ60" s="118"/>
      <c r="AK60" s="118"/>
      <c r="AL60" s="118"/>
      <c r="AM60" s="118"/>
      <c r="AN60"/>
      <c r="AO60"/>
      <c r="AP60"/>
      <c r="AQ60"/>
    </row>
    <row r="61" spans="1:43" x14ac:dyDescent="0.2">
      <c r="A61"/>
      <c r="B61"/>
      <c r="C61"/>
      <c r="D61"/>
      <c r="F61" s="118"/>
      <c r="G61" s="118"/>
      <c r="H61" s="118"/>
      <c r="I61" s="118"/>
      <c r="J61" s="118"/>
      <c r="K61"/>
      <c r="L61" s="120" t="s">
        <v>49</v>
      </c>
      <c r="M61" s="120"/>
      <c r="N61" s="120" t="s">
        <v>52</v>
      </c>
      <c r="O61" s="120"/>
      <c r="P61" s="120" t="s">
        <v>56</v>
      </c>
      <c r="Q61" s="120"/>
      <c r="R61" s="121" t="s">
        <v>58</v>
      </c>
      <c r="S61"/>
      <c r="T61" s="120"/>
      <c r="U61" t="s">
        <v>65</v>
      </c>
      <c r="V61"/>
      <c r="W61" t="s">
        <v>52</v>
      </c>
      <c r="X61"/>
      <c r="Y61" t="s">
        <v>56</v>
      </c>
      <c r="Z61"/>
      <c r="AA61" t="s">
        <v>68</v>
      </c>
      <c r="AB61"/>
      <c r="AC61"/>
      <c r="AD61"/>
      <c r="AE61"/>
      <c r="AF61"/>
      <c r="AG61"/>
      <c r="AH61" s="118"/>
      <c r="AI61" s="118"/>
      <c r="AJ61" s="118"/>
      <c r="AK61" s="118"/>
      <c r="AL61" s="118"/>
      <c r="AM61" s="118"/>
      <c r="AN61"/>
      <c r="AO61"/>
      <c r="AP61"/>
      <c r="AQ61"/>
    </row>
    <row r="62" spans="1:43" x14ac:dyDescent="0.2">
      <c r="A62"/>
      <c r="B62"/>
      <c r="C62"/>
      <c r="D62"/>
      <c r="F62" s="118"/>
      <c r="G62" s="118"/>
      <c r="H62" s="118"/>
      <c r="I62" s="118"/>
      <c r="J62" s="118"/>
      <c r="K62"/>
      <c r="L62" s="120" t="s">
        <v>50</v>
      </c>
      <c r="M62" s="120"/>
      <c r="N62" s="120" t="s">
        <v>53</v>
      </c>
      <c r="O62" s="120"/>
      <c r="P62" s="120"/>
      <c r="Q62" s="120"/>
      <c r="R62" s="121" t="s">
        <v>59</v>
      </c>
      <c r="S62"/>
      <c r="T62" s="120"/>
      <c r="U62" t="s">
        <v>66</v>
      </c>
      <c r="V62"/>
      <c r="W62" t="s">
        <v>53</v>
      </c>
      <c r="X62"/>
      <c r="Y62"/>
      <c r="Z62"/>
      <c r="AA62" t="s">
        <v>69</v>
      </c>
      <c r="AB62"/>
      <c r="AC62"/>
      <c r="AD62"/>
      <c r="AE62"/>
      <c r="AF62"/>
      <c r="AG62"/>
      <c r="AH62" s="118"/>
      <c r="AI62" s="118"/>
      <c r="AJ62" s="118"/>
      <c r="AK62" s="118"/>
      <c r="AL62" s="118"/>
      <c r="AM62" s="118"/>
      <c r="AN62"/>
      <c r="AO62"/>
      <c r="AP62"/>
      <c r="AQ62"/>
    </row>
    <row r="63" spans="1:43" x14ac:dyDescent="0.2">
      <c r="A63"/>
      <c r="B63"/>
      <c r="C63"/>
      <c r="D63"/>
      <c r="F63" s="118"/>
      <c r="G63" s="118"/>
      <c r="H63" s="118"/>
      <c r="I63" s="118"/>
      <c r="J63" s="118"/>
      <c r="K63"/>
      <c r="L63" s="120"/>
      <c r="M63" s="120"/>
      <c r="N63" s="120"/>
      <c r="O63" s="120"/>
      <c r="P63" s="120"/>
      <c r="Q63" s="120"/>
      <c r="R63" s="121"/>
      <c r="S63"/>
      <c r="T63" s="120"/>
      <c r="U63"/>
      <c r="V63"/>
      <c r="W63"/>
      <c r="X63"/>
      <c r="Y63"/>
      <c r="Z63"/>
      <c r="AA63"/>
      <c r="AB63"/>
      <c r="AC63"/>
      <c r="AD63"/>
      <c r="AE63"/>
      <c r="AF63"/>
      <c r="AG63"/>
      <c r="AH63" s="118"/>
      <c r="AI63" s="118"/>
      <c r="AJ63" s="118"/>
      <c r="AK63" s="118"/>
      <c r="AL63" s="118"/>
      <c r="AM63" s="118"/>
      <c r="AN63"/>
      <c r="AO63"/>
      <c r="AP63"/>
      <c r="AQ63"/>
    </row>
    <row r="64" spans="1:43" x14ac:dyDescent="0.2">
      <c r="A64"/>
      <c r="B64"/>
      <c r="C64"/>
      <c r="D64"/>
      <c r="F64" s="118"/>
      <c r="G64" s="118"/>
      <c r="H64" s="118"/>
      <c r="I64" s="118"/>
      <c r="J64" s="118"/>
      <c r="K64"/>
      <c r="L64" s="120"/>
      <c r="M64" s="120"/>
      <c r="N64" s="120"/>
      <c r="O64" s="120"/>
      <c r="P64" s="120"/>
      <c r="Q64" s="120"/>
      <c r="R64" s="121"/>
      <c r="S64"/>
      <c r="T64" s="120"/>
      <c r="U64"/>
      <c r="V64"/>
      <c r="W64"/>
      <c r="X64"/>
      <c r="Y64"/>
      <c r="Z64"/>
      <c r="AA64"/>
      <c r="AB64"/>
      <c r="AC64"/>
      <c r="AD64"/>
      <c r="AE64"/>
      <c r="AF64"/>
      <c r="AG64"/>
      <c r="AH64" s="118"/>
      <c r="AI64" s="118"/>
      <c r="AJ64" s="118"/>
      <c r="AK64" s="118"/>
      <c r="AL64" s="118"/>
      <c r="AM64" s="118"/>
      <c r="AN64"/>
      <c r="AO64"/>
      <c r="AP64"/>
      <c r="AQ64"/>
    </row>
    <row r="65" spans="1:43" x14ac:dyDescent="0.2">
      <c r="A65"/>
      <c r="B65"/>
      <c r="C65"/>
      <c r="D65"/>
      <c r="F65" s="118"/>
      <c r="G65" s="118"/>
      <c r="H65" s="118"/>
      <c r="I65" s="118"/>
      <c r="J65" s="118"/>
      <c r="K65"/>
      <c r="L65" s="120"/>
      <c r="M65" s="120"/>
      <c r="N65" s="120"/>
      <c r="O65" s="120"/>
      <c r="P65" s="120"/>
      <c r="Q65" s="120"/>
      <c r="R65" s="121"/>
      <c r="S65"/>
      <c r="T65" s="120"/>
      <c r="U65"/>
      <c r="V65"/>
      <c r="W65"/>
      <c r="X65"/>
      <c r="Y65"/>
      <c r="Z65"/>
      <c r="AA65"/>
      <c r="AB65"/>
      <c r="AC65"/>
      <c r="AD65"/>
      <c r="AE65"/>
      <c r="AF65"/>
      <c r="AG65"/>
      <c r="AH65" s="118"/>
      <c r="AI65" s="118"/>
      <c r="AJ65" s="118"/>
      <c r="AK65" s="118"/>
      <c r="AL65" s="118"/>
      <c r="AM65" s="118"/>
      <c r="AN65"/>
      <c r="AO65"/>
      <c r="AP65"/>
      <c r="AQ65"/>
    </row>
    <row r="66" spans="1:43" x14ac:dyDescent="0.2">
      <c r="A66"/>
      <c r="B66"/>
      <c r="C66"/>
      <c r="D66"/>
      <c r="F66" s="118"/>
      <c r="G66" s="118"/>
      <c r="H66" s="118"/>
      <c r="I66" s="118"/>
      <c r="J66" s="118"/>
      <c r="K66"/>
      <c r="L66"/>
      <c r="M66"/>
      <c r="N66"/>
      <c r="O66"/>
      <c r="P66"/>
      <c r="Q66"/>
      <c r="R66" s="119"/>
      <c r="S66"/>
      <c r="T66" s="120"/>
      <c r="U66"/>
      <c r="V66"/>
      <c r="W66"/>
      <c r="X66"/>
      <c r="Y66"/>
      <c r="Z66"/>
      <c r="AA66"/>
      <c r="AB66"/>
      <c r="AC66"/>
      <c r="AD66"/>
      <c r="AE66"/>
      <c r="AF66"/>
      <c r="AG66"/>
      <c r="AH66" s="118"/>
      <c r="AI66" s="118"/>
      <c r="AJ66" s="118"/>
      <c r="AK66" s="118"/>
      <c r="AL66" s="118"/>
      <c r="AM66" s="118"/>
      <c r="AN66"/>
      <c r="AO66"/>
      <c r="AP66"/>
      <c r="AQ66"/>
    </row>
    <row r="67" spans="1:43" x14ac:dyDescent="0.2">
      <c r="A67"/>
      <c r="B67"/>
      <c r="C67"/>
      <c r="D67"/>
      <c r="F67" s="118"/>
      <c r="G67" s="118"/>
      <c r="H67" s="118"/>
      <c r="I67" s="118"/>
      <c r="J67" s="118"/>
      <c r="K67"/>
      <c r="L67"/>
      <c r="M67"/>
      <c r="N67"/>
      <c r="O67"/>
      <c r="P67"/>
      <c r="Q67"/>
      <c r="R67" s="119"/>
      <c r="S67"/>
      <c r="T67" s="120"/>
      <c r="U67"/>
      <c r="V67"/>
      <c r="W67"/>
      <c r="X67"/>
      <c r="Y67"/>
      <c r="Z67"/>
      <c r="AA67"/>
      <c r="AB67"/>
      <c r="AC67"/>
      <c r="AD67"/>
      <c r="AE67"/>
      <c r="AF67"/>
      <c r="AG67"/>
      <c r="AH67" s="118"/>
      <c r="AI67" s="118"/>
      <c r="AJ67" s="118"/>
      <c r="AK67" s="118"/>
      <c r="AL67" s="118"/>
      <c r="AM67" s="118"/>
      <c r="AN67"/>
      <c r="AO67"/>
      <c r="AP67"/>
      <c r="AQ67"/>
    </row>
    <row r="68" spans="1:43" x14ac:dyDescent="0.2">
      <c r="A68"/>
      <c r="B68"/>
      <c r="C68"/>
      <c r="D68"/>
      <c r="F68" s="118"/>
      <c r="G68" s="118"/>
      <c r="H68" s="118"/>
      <c r="I68" s="118"/>
      <c r="J68" s="118"/>
      <c r="K68"/>
      <c r="L68"/>
      <c r="M68"/>
      <c r="N68"/>
      <c r="O68"/>
      <c r="P68"/>
      <c r="Q68"/>
      <c r="R68" s="119"/>
      <c r="S68"/>
      <c r="T68" s="120"/>
      <c r="U68"/>
      <c r="V68"/>
      <c r="W68"/>
      <c r="X68"/>
      <c r="Y68"/>
      <c r="Z68"/>
      <c r="AA68"/>
      <c r="AB68"/>
      <c r="AC68"/>
      <c r="AD68"/>
      <c r="AE68"/>
      <c r="AF68"/>
      <c r="AG68"/>
      <c r="AH68" s="118"/>
      <c r="AI68" s="118"/>
      <c r="AJ68" s="118"/>
      <c r="AK68" s="118"/>
      <c r="AL68" s="118"/>
      <c r="AM68" s="118"/>
      <c r="AN68"/>
      <c r="AO68"/>
      <c r="AP68"/>
      <c r="AQ68"/>
    </row>
    <row r="69" spans="1:43" x14ac:dyDescent="0.2">
      <c r="A69"/>
      <c r="B69"/>
      <c r="C69"/>
      <c r="D69"/>
      <c r="F69" s="118"/>
      <c r="G69" s="118"/>
      <c r="H69" s="118"/>
      <c r="I69" s="118"/>
      <c r="J69" s="118"/>
      <c r="K69"/>
      <c r="L69"/>
      <c r="M69"/>
      <c r="N69"/>
      <c r="O69"/>
      <c r="P69"/>
      <c r="Q69"/>
      <c r="R69" s="119"/>
      <c r="S69"/>
      <c r="T69" s="120"/>
      <c r="U69"/>
      <c r="V69"/>
      <c r="W69"/>
      <c r="X69"/>
      <c r="Y69"/>
      <c r="Z69"/>
      <c r="AA69"/>
      <c r="AB69"/>
      <c r="AC69"/>
      <c r="AD69"/>
      <c r="AE69"/>
      <c r="AF69"/>
      <c r="AG69"/>
      <c r="AH69" s="118"/>
      <c r="AI69" s="118"/>
      <c r="AJ69" s="118"/>
      <c r="AK69" s="118"/>
      <c r="AL69" s="118"/>
      <c r="AM69" s="118"/>
      <c r="AN69"/>
      <c r="AO69"/>
      <c r="AP69"/>
      <c r="AQ69"/>
    </row>
    <row r="70" spans="1:43" x14ac:dyDescent="0.2">
      <c r="A70"/>
      <c r="B70"/>
      <c r="C70"/>
      <c r="D70"/>
      <c r="F70" s="118"/>
      <c r="G70" s="118"/>
      <c r="H70" s="118"/>
      <c r="I70" s="118"/>
      <c r="J70" s="118"/>
      <c r="K70"/>
      <c r="L70"/>
      <c r="M70"/>
      <c r="N70"/>
      <c r="O70"/>
      <c r="P70"/>
      <c r="Q70"/>
      <c r="R70" s="119"/>
      <c r="S70"/>
      <c r="T70" s="120"/>
      <c r="U70"/>
      <c r="V70"/>
      <c r="W70"/>
      <c r="X70"/>
      <c r="Y70"/>
      <c r="Z70"/>
      <c r="AA70"/>
      <c r="AB70"/>
      <c r="AC70"/>
      <c r="AD70"/>
      <c r="AE70"/>
      <c r="AF70"/>
      <c r="AG70"/>
      <c r="AH70" s="118"/>
      <c r="AI70" s="118"/>
      <c r="AJ70" s="118"/>
      <c r="AK70" s="118"/>
      <c r="AL70" s="118"/>
      <c r="AM70" s="118"/>
      <c r="AN70"/>
      <c r="AO70"/>
      <c r="AP70"/>
      <c r="AQ70"/>
    </row>
    <row r="71" spans="1:43" x14ac:dyDescent="0.2">
      <c r="A71"/>
      <c r="B71"/>
      <c r="C71"/>
      <c r="D71"/>
      <c r="F71" s="118"/>
      <c r="G71" s="118"/>
      <c r="H71" s="118"/>
      <c r="I71" s="118"/>
      <c r="J71" s="118"/>
      <c r="K71"/>
      <c r="L71"/>
      <c r="M71"/>
      <c r="N71"/>
      <c r="O71"/>
      <c r="P71"/>
      <c r="Q71"/>
      <c r="R71" s="119"/>
      <c r="S71"/>
      <c r="T71" s="120"/>
      <c r="U71"/>
      <c r="V71"/>
      <c r="W71"/>
      <c r="X71"/>
      <c r="Y71"/>
      <c r="Z71"/>
      <c r="AA71"/>
      <c r="AB71"/>
      <c r="AC71"/>
      <c r="AD71"/>
      <c r="AE71"/>
      <c r="AF71"/>
      <c r="AG71"/>
      <c r="AH71" s="118"/>
      <c r="AI71" s="118"/>
      <c r="AJ71" s="118"/>
      <c r="AK71" s="118"/>
      <c r="AL71" s="118"/>
      <c r="AM71" s="118"/>
      <c r="AN71"/>
      <c r="AO71"/>
      <c r="AP71"/>
      <c r="AQ71"/>
    </row>
  </sheetData>
  <mergeCells count="17">
    <mergeCell ref="AF3:AF4"/>
    <mergeCell ref="K3:K4"/>
    <mergeCell ref="C3:C4"/>
    <mergeCell ref="D3:D4"/>
    <mergeCell ref="B3:B4"/>
    <mergeCell ref="A1:I1"/>
    <mergeCell ref="AD3:AD4"/>
    <mergeCell ref="AE3:AE4"/>
    <mergeCell ref="I3:I4"/>
    <mergeCell ref="J3:J4"/>
    <mergeCell ref="L3:T3"/>
    <mergeCell ref="U3:AC3"/>
    <mergeCell ref="E3:E4"/>
    <mergeCell ref="F3:F4"/>
    <mergeCell ref="G3:G4"/>
    <mergeCell ref="H3:H4"/>
    <mergeCell ref="A3:A4"/>
  </mergeCells>
  <conditionalFormatting sqref="T1:T1048576">
    <cfRule type="containsText" dxfId="9" priority="1" operator="containsText" text="Negative: Minor">
      <formula>NOT(ISERROR(SEARCH("Negative: Minor",T1)))</formula>
    </cfRule>
    <cfRule type="containsText" dxfId="8" priority="2" operator="containsText" text="Negative: Insignificant">
      <formula>NOT(ISERROR(SEARCH("Negative: Insignificant",T1)))</formula>
    </cfRule>
    <cfRule type="containsText" dxfId="7" priority="3" operator="containsText" text="Negative: Moderate">
      <formula>NOT(ISERROR(SEARCH("Negative: Moderate",T1)))</formula>
    </cfRule>
    <cfRule type="containsText" dxfId="6" priority="4" operator="containsText" text="Negative: Major">
      <formula>NOT(ISERROR(SEARCH("Negative: Major",T1)))</formula>
    </cfRule>
    <cfRule type="containsText" dxfId="5" priority="5" operator="containsText" text="Negative: Severe">
      <formula>NOT(ISERROR(SEARCH("Negative: Severe",T1)))</formula>
    </cfRule>
  </conditionalFormatting>
  <conditionalFormatting sqref="AC1:AC1048576">
    <cfRule type="containsText" dxfId="4" priority="6" operator="containsText" text="Postiive: Intense">
      <formula>NOT(ISERROR(SEARCH("Postiive: Intense",AC1)))</formula>
    </cfRule>
    <cfRule type="containsText" dxfId="3" priority="7" operator="containsText" text="Positive: Minor">
      <formula>NOT(ISERROR(SEARCH("Positive: Minor",AC1)))</formula>
    </cfRule>
    <cfRule type="containsText" dxfId="2" priority="8" operator="containsText" text="Positive: Moderate">
      <formula>NOT(ISERROR(SEARCH("Positive: Moderate",AC1)))</formula>
    </cfRule>
    <cfRule type="containsText" dxfId="1" priority="9" operator="containsText" text="Positive: Major">
      <formula>NOT(ISERROR(SEARCH("Positive: Major",AC1)))</formula>
    </cfRule>
    <cfRule type="containsText" dxfId="0" priority="10" operator="containsText" text="Positive: Insignificant">
      <formula>NOT(ISERROR(SEARCH("Positive: Insignificant",AC1)))</formula>
    </cfRule>
  </conditionalFormatting>
  <dataValidations count="8">
    <dataValidation type="list" allowBlank="1" showInputMessage="1" showErrorMessage="1" sqref="L5:L28" xr:uid="{7FE36C4E-EED9-4DC9-B970-E9EA9B707574}">
      <formula1>$L$60:$L$62</formula1>
    </dataValidation>
    <dataValidation type="list" allowBlank="1" showInputMessage="1" showErrorMessage="1" sqref="N5:N28" xr:uid="{47D5F8F2-C558-4A08-A907-456F2C185891}">
      <formula1>$N$60:$N$62</formula1>
    </dataValidation>
    <dataValidation type="list" allowBlank="1" showInputMessage="1" showErrorMessage="1" sqref="P5:P28" xr:uid="{62D7793F-8027-4551-98F7-398B0DC80DEE}">
      <formula1>$P$60:$P$61</formula1>
    </dataValidation>
    <dataValidation type="list" allowBlank="1" showInputMessage="1" showErrorMessage="1" sqref="U5:U28" xr:uid="{B16381EA-AB34-43A2-8A6C-656BFD400AE6}">
      <formula1>$U$60:$U$62</formula1>
    </dataValidation>
    <dataValidation type="list" allowBlank="1" showInputMessage="1" showErrorMessage="1" sqref="W5:W28" xr:uid="{8307D8C3-921C-4E5D-941F-FEC3A6146B79}">
      <formula1>$W$60:$W$62</formula1>
    </dataValidation>
    <dataValidation type="list" allowBlank="1" showInputMessage="1" showErrorMessage="1" sqref="Y5:Y28" xr:uid="{5E2EA19A-20EF-4E05-AF24-A269069C3C77}">
      <formula1>$Y$60:$Y$61</formula1>
    </dataValidation>
    <dataValidation type="list" allowBlank="1" showInputMessage="1" showErrorMessage="1" sqref="AA5:AA28" xr:uid="{D09FF66B-1C29-4057-9CEA-FF5F8A6ECF2C}">
      <formula1>$AA$60:$AA$62</formula1>
    </dataValidation>
    <dataValidation type="list" allowBlank="1" showInputMessage="1" showErrorMessage="1" sqref="R5:R28" xr:uid="{5A2F2DE9-D6EE-4A64-9B70-85900CD8F54A}">
      <formula1>$R$60:$R$62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B1:C64"/>
  <sheetViews>
    <sheetView zoomScaleNormal="100" zoomScalePageLayoutView="125" workbookViewId="0"/>
  </sheetViews>
  <sheetFormatPr baseColWidth="10" defaultColWidth="11" defaultRowHeight="16" x14ac:dyDescent="0.2"/>
  <cols>
    <col min="1" max="1" width="2.6640625" style="3" customWidth="1"/>
    <col min="2" max="2" width="14" style="3" customWidth="1"/>
    <col min="3" max="3" width="81.5" style="3" customWidth="1"/>
    <col min="4" max="16384" width="11" style="3"/>
  </cols>
  <sheetData>
    <row r="1" spans="2:3" ht="22" thickBot="1" x14ac:dyDescent="0.25">
      <c r="B1" s="2" t="s">
        <v>77</v>
      </c>
    </row>
    <row r="2" spans="2:3" x14ac:dyDescent="0.2">
      <c r="B2" s="203" t="s">
        <v>4</v>
      </c>
      <c r="C2" s="205" t="s">
        <v>5</v>
      </c>
    </row>
    <row r="3" spans="2:3" ht="17" thickBot="1" x14ac:dyDescent="0.25">
      <c r="B3" s="204"/>
      <c r="C3" s="206"/>
    </row>
    <row r="4" spans="2:3" x14ac:dyDescent="0.2">
      <c r="B4" s="207" t="s">
        <v>6</v>
      </c>
      <c r="C4" s="41" t="s">
        <v>7</v>
      </c>
    </row>
    <row r="5" spans="2:3" x14ac:dyDescent="0.2">
      <c r="B5" s="208"/>
      <c r="C5" s="42" t="s">
        <v>8</v>
      </c>
    </row>
    <row r="6" spans="2:3" x14ac:dyDescent="0.2">
      <c r="B6" s="208"/>
      <c r="C6" s="42" t="s">
        <v>9</v>
      </c>
    </row>
    <row r="7" spans="2:3" ht="17" thickBot="1" x14ac:dyDescent="0.25">
      <c r="B7" s="209"/>
      <c r="C7" s="43" t="s">
        <v>10</v>
      </c>
    </row>
    <row r="8" spans="2:3" ht="30" x14ac:dyDescent="0.2">
      <c r="B8" s="207" t="s">
        <v>11</v>
      </c>
      <c r="C8" s="41" t="s">
        <v>12</v>
      </c>
    </row>
    <row r="9" spans="2:3" x14ac:dyDescent="0.2">
      <c r="B9" s="208"/>
      <c r="C9" s="42" t="s">
        <v>13</v>
      </c>
    </row>
    <row r="10" spans="2:3" x14ac:dyDescent="0.2">
      <c r="B10" s="208"/>
      <c r="C10" s="42" t="s">
        <v>14</v>
      </c>
    </row>
    <row r="11" spans="2:3" x14ac:dyDescent="0.2">
      <c r="B11" s="208"/>
      <c r="C11" s="42" t="s">
        <v>15</v>
      </c>
    </row>
    <row r="12" spans="2:3" x14ac:dyDescent="0.2">
      <c r="B12" s="208"/>
      <c r="C12" s="42" t="s">
        <v>16</v>
      </c>
    </row>
    <row r="13" spans="2:3" ht="17" thickBot="1" x14ac:dyDescent="0.25">
      <c r="B13" s="209"/>
      <c r="C13" s="43" t="s">
        <v>17</v>
      </c>
    </row>
    <row r="14" spans="2:3" x14ac:dyDescent="0.2">
      <c r="B14" s="207" t="s">
        <v>18</v>
      </c>
      <c r="C14" s="41" t="s">
        <v>9</v>
      </c>
    </row>
    <row r="15" spans="2:3" x14ac:dyDescent="0.2">
      <c r="B15" s="208"/>
      <c r="C15" s="42" t="s">
        <v>19</v>
      </c>
    </row>
    <row r="16" spans="2:3" x14ac:dyDescent="0.2">
      <c r="B16" s="208"/>
      <c r="C16" s="42" t="s">
        <v>20</v>
      </c>
    </row>
    <row r="17" spans="2:3" x14ac:dyDescent="0.2">
      <c r="B17" s="208"/>
      <c r="C17" s="42" t="s">
        <v>21</v>
      </c>
    </row>
    <row r="18" spans="2:3" x14ac:dyDescent="0.2">
      <c r="B18" s="208"/>
      <c r="C18" s="42" t="s">
        <v>22</v>
      </c>
    </row>
    <row r="19" spans="2:3" ht="17" thickBot="1" x14ac:dyDescent="0.25">
      <c r="B19" s="209"/>
      <c r="C19" s="43" t="s">
        <v>23</v>
      </c>
    </row>
    <row r="20" spans="2:3" ht="15.5" customHeight="1" x14ac:dyDescent="0.2">
      <c r="B20" s="207" t="s">
        <v>24</v>
      </c>
      <c r="C20" s="41" t="s">
        <v>23</v>
      </c>
    </row>
    <row r="21" spans="2:3" x14ac:dyDescent="0.2">
      <c r="B21" s="208"/>
      <c r="C21" s="42" t="s">
        <v>147</v>
      </c>
    </row>
    <row r="22" spans="2:3" x14ac:dyDescent="0.2">
      <c r="B22" s="208"/>
      <c r="C22" s="42" t="s">
        <v>21</v>
      </c>
    </row>
    <row r="23" spans="2:3" x14ac:dyDescent="0.2">
      <c r="B23" s="208"/>
      <c r="C23" s="42" t="s">
        <v>25</v>
      </c>
    </row>
    <row r="24" spans="2:3" ht="17" thickBot="1" x14ac:dyDescent="0.25">
      <c r="B24" s="209"/>
      <c r="C24" s="43" t="s">
        <v>26</v>
      </c>
    </row>
    <row r="25" spans="2:3" x14ac:dyDescent="0.2">
      <c r="B25" s="207" t="s">
        <v>148</v>
      </c>
      <c r="C25" s="41" t="s">
        <v>27</v>
      </c>
    </row>
    <row r="26" spans="2:3" x14ac:dyDescent="0.2">
      <c r="B26" s="208"/>
      <c r="C26" s="42" t="s">
        <v>28</v>
      </c>
    </row>
    <row r="27" spans="2:3" x14ac:dyDescent="0.2">
      <c r="B27" s="208"/>
      <c r="C27" s="42" t="s">
        <v>29</v>
      </c>
    </row>
    <row r="28" spans="2:3" x14ac:dyDescent="0.2">
      <c r="B28" s="208"/>
      <c r="C28" s="42" t="s">
        <v>30</v>
      </c>
    </row>
    <row r="29" spans="2:3" x14ac:dyDescent="0.2">
      <c r="B29" s="208"/>
      <c r="C29" s="42" t="s">
        <v>31</v>
      </c>
    </row>
    <row r="30" spans="2:3" x14ac:dyDescent="0.2">
      <c r="B30" s="208"/>
      <c r="C30" s="42" t="s">
        <v>149</v>
      </c>
    </row>
    <row r="31" spans="2:3" ht="17" thickBot="1" x14ac:dyDescent="0.25">
      <c r="B31" s="209"/>
      <c r="C31" s="43" t="s">
        <v>32</v>
      </c>
    </row>
    <row r="32" spans="2:3" x14ac:dyDescent="0.2">
      <c r="B32" s="210" t="s">
        <v>150</v>
      </c>
      <c r="C32" s="41" t="s">
        <v>151</v>
      </c>
    </row>
    <row r="33" spans="2:3" x14ac:dyDescent="0.2">
      <c r="B33" s="211"/>
      <c r="C33" s="54" t="s">
        <v>152</v>
      </c>
    </row>
    <row r="34" spans="2:3" ht="17" thickBot="1" x14ac:dyDescent="0.25">
      <c r="B34" s="212"/>
      <c r="C34" s="43" t="s">
        <v>153</v>
      </c>
    </row>
    <row r="35" spans="2:3" x14ac:dyDescent="0.2">
      <c r="B35" s="210" t="s">
        <v>154</v>
      </c>
      <c r="C35" s="41" t="s">
        <v>155</v>
      </c>
    </row>
    <row r="36" spans="2:3" ht="15.5" customHeight="1" x14ac:dyDescent="0.2">
      <c r="B36" s="211"/>
      <c r="C36" s="42" t="s">
        <v>156</v>
      </c>
    </row>
    <row r="37" spans="2:3" x14ac:dyDescent="0.2">
      <c r="B37" s="211"/>
      <c r="C37" s="42" t="s">
        <v>23</v>
      </c>
    </row>
    <row r="38" spans="2:3" ht="17" thickBot="1" x14ac:dyDescent="0.25">
      <c r="B38" s="212"/>
      <c r="C38" s="42" t="s">
        <v>9</v>
      </c>
    </row>
    <row r="39" spans="2:3" ht="15.5" customHeight="1" x14ac:dyDescent="0.2">
      <c r="B39" s="207" t="s">
        <v>33</v>
      </c>
      <c r="C39" s="41" t="s">
        <v>34</v>
      </c>
    </row>
    <row r="40" spans="2:3" x14ac:dyDescent="0.2">
      <c r="B40" s="208"/>
      <c r="C40" s="42" t="s">
        <v>7</v>
      </c>
    </row>
    <row r="41" spans="2:3" x14ac:dyDescent="0.2">
      <c r="B41" s="208"/>
      <c r="C41" s="42" t="s">
        <v>8</v>
      </c>
    </row>
    <row r="42" spans="2:3" x14ac:dyDescent="0.2">
      <c r="B42" s="208"/>
      <c r="C42" s="42" t="s">
        <v>9</v>
      </c>
    </row>
    <row r="43" spans="2:3" x14ac:dyDescent="0.2">
      <c r="B43" s="208"/>
      <c r="C43" s="42" t="s">
        <v>23</v>
      </c>
    </row>
    <row r="44" spans="2:3" x14ac:dyDescent="0.2">
      <c r="B44" s="208"/>
      <c r="C44" s="42" t="s">
        <v>157</v>
      </c>
    </row>
    <row r="45" spans="2:3" x14ac:dyDescent="0.2">
      <c r="B45" s="208"/>
      <c r="C45" s="42" t="s">
        <v>158</v>
      </c>
    </row>
    <row r="46" spans="2:3" x14ac:dyDescent="0.2">
      <c r="B46" s="208"/>
      <c r="C46" s="42" t="s">
        <v>159</v>
      </c>
    </row>
    <row r="47" spans="2:3" x14ac:dyDescent="0.2">
      <c r="B47" s="208"/>
      <c r="C47" s="42" t="s">
        <v>160</v>
      </c>
    </row>
    <row r="48" spans="2:3" x14ac:dyDescent="0.2">
      <c r="B48" s="208"/>
      <c r="C48" s="42" t="s">
        <v>36</v>
      </c>
    </row>
    <row r="49" spans="2:3" ht="29.5" customHeight="1" thickBot="1" x14ac:dyDescent="0.25">
      <c r="B49" s="209"/>
      <c r="C49" s="43" t="s">
        <v>37</v>
      </c>
    </row>
    <row r="50" spans="2:3" x14ac:dyDescent="0.2">
      <c r="B50" s="207" t="s">
        <v>38</v>
      </c>
      <c r="C50" s="41" t="s">
        <v>161</v>
      </c>
    </row>
    <row r="51" spans="2:3" x14ac:dyDescent="0.2">
      <c r="B51" s="208"/>
      <c r="C51" s="42" t="s">
        <v>34</v>
      </c>
    </row>
    <row r="52" spans="2:3" x14ac:dyDescent="0.2">
      <c r="B52" s="208"/>
      <c r="C52" s="42" t="s">
        <v>7</v>
      </c>
    </row>
    <row r="53" spans="2:3" x14ac:dyDescent="0.2">
      <c r="B53" s="208"/>
      <c r="C53" s="42" t="s">
        <v>162</v>
      </c>
    </row>
    <row r="54" spans="2:3" x14ac:dyDescent="0.2">
      <c r="B54" s="208"/>
      <c r="C54" s="42" t="s">
        <v>39</v>
      </c>
    </row>
    <row r="55" spans="2:3" x14ac:dyDescent="0.2">
      <c r="B55" s="208"/>
      <c r="C55" s="42" t="s">
        <v>23</v>
      </c>
    </row>
    <row r="56" spans="2:3" x14ac:dyDescent="0.2">
      <c r="B56" s="208"/>
      <c r="C56" s="42" t="s">
        <v>25</v>
      </c>
    </row>
    <row r="57" spans="2:3" x14ac:dyDescent="0.2">
      <c r="B57" s="208"/>
      <c r="C57" s="42" t="s">
        <v>35</v>
      </c>
    </row>
    <row r="58" spans="2:3" x14ac:dyDescent="0.2">
      <c r="B58" s="208"/>
      <c r="C58" s="42" t="s">
        <v>36</v>
      </c>
    </row>
    <row r="59" spans="2:3" ht="17" thickBot="1" x14ac:dyDescent="0.25">
      <c r="B59" s="208"/>
      <c r="C59" s="42" t="s">
        <v>163</v>
      </c>
    </row>
    <row r="60" spans="2:3" x14ac:dyDescent="0.2">
      <c r="B60" s="200" t="s">
        <v>164</v>
      </c>
      <c r="C60" s="55" t="s">
        <v>165</v>
      </c>
    </row>
    <row r="61" spans="2:3" x14ac:dyDescent="0.2">
      <c r="B61" s="201"/>
      <c r="C61" s="56" t="s">
        <v>166</v>
      </c>
    </row>
    <row r="62" spans="2:3" x14ac:dyDescent="0.2">
      <c r="B62" s="201"/>
      <c r="C62" s="57" t="s">
        <v>167</v>
      </c>
    </row>
    <row r="63" spans="2:3" ht="17" thickBot="1" x14ac:dyDescent="0.25">
      <c r="B63" s="202"/>
      <c r="C63" s="58" t="s">
        <v>168</v>
      </c>
    </row>
    <row r="64" spans="2:3" x14ac:dyDescent="0.2">
      <c r="B64" s="23" t="s">
        <v>40</v>
      </c>
    </row>
  </sheetData>
  <mergeCells count="12">
    <mergeCell ref="B60:B63"/>
    <mergeCell ref="B2:B3"/>
    <mergeCell ref="C2:C3"/>
    <mergeCell ref="B4:B7"/>
    <mergeCell ref="B8:B13"/>
    <mergeCell ref="B32:B34"/>
    <mergeCell ref="B35:B38"/>
    <mergeCell ref="B14:B19"/>
    <mergeCell ref="B20:B24"/>
    <mergeCell ref="B25:B31"/>
    <mergeCell ref="B39:B49"/>
    <mergeCell ref="B50:B59"/>
  </mergeCells>
  <phoneticPr fontId="4" type="noConversion"/>
  <hyperlinks>
    <hyperlink ref="B64" r:id="rId1" xr:uid="{B04866CD-5F62-44CD-8320-09A01A7C3012}"/>
  </hyperlinks>
  <pageMargins left="0.75" right="0.75" top="1" bottom="1" header="0.5" footer="0.5"/>
  <pageSetup paperSize="0" scale="80"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B1:D31"/>
  <sheetViews>
    <sheetView zoomScaleNormal="100" zoomScalePageLayoutView="150" workbookViewId="0"/>
  </sheetViews>
  <sheetFormatPr baseColWidth="10" defaultColWidth="11" defaultRowHeight="16" x14ac:dyDescent="0.2"/>
  <cols>
    <col min="1" max="1" width="2.6640625" style="3" customWidth="1"/>
    <col min="2" max="2" width="11.83203125" style="3" customWidth="1"/>
    <col min="3" max="3" width="53.33203125" style="20" customWidth="1"/>
    <col min="4" max="4" width="8.33203125" style="3" customWidth="1"/>
    <col min="5" max="5" width="9.6640625" style="3" customWidth="1"/>
    <col min="6" max="16384" width="11" style="3"/>
  </cols>
  <sheetData>
    <row r="1" spans="2:4" ht="22" thickBot="1" x14ac:dyDescent="0.25">
      <c r="B1" s="2" t="s">
        <v>78</v>
      </c>
      <c r="C1" s="3"/>
    </row>
    <row r="2" spans="2:4" ht="24" customHeight="1" thickBot="1" x14ac:dyDescent="0.25">
      <c r="B2" s="227" t="s">
        <v>45</v>
      </c>
      <c r="C2" s="228"/>
      <c r="D2" s="4" t="s">
        <v>46</v>
      </c>
    </row>
    <row r="3" spans="2:4" ht="26" x14ac:dyDescent="0.2">
      <c r="B3" s="229" t="s">
        <v>47</v>
      </c>
      <c r="C3" s="5" t="s">
        <v>115</v>
      </c>
      <c r="D3" s="232" t="s">
        <v>48</v>
      </c>
    </row>
    <row r="4" spans="2:4" ht="17" thickBot="1" x14ac:dyDescent="0.25">
      <c r="B4" s="230"/>
      <c r="C4" s="6" t="s">
        <v>116</v>
      </c>
      <c r="D4" s="233"/>
    </row>
    <row r="5" spans="2:4" ht="26" x14ac:dyDescent="0.2">
      <c r="B5" s="230"/>
      <c r="C5" s="7" t="s">
        <v>80</v>
      </c>
      <c r="D5" s="232" t="s">
        <v>49</v>
      </c>
    </row>
    <row r="6" spans="2:4" ht="39" x14ac:dyDescent="0.2">
      <c r="B6" s="230"/>
      <c r="C6" s="7" t="s">
        <v>117</v>
      </c>
      <c r="D6" s="234"/>
    </row>
    <row r="7" spans="2:4" ht="27" thickBot="1" x14ac:dyDescent="0.25">
      <c r="B7" s="230"/>
      <c r="C7" s="8" t="s">
        <v>118</v>
      </c>
      <c r="D7" s="233"/>
    </row>
    <row r="8" spans="2:4" ht="17" thickBot="1" x14ac:dyDescent="0.25">
      <c r="B8" s="231"/>
      <c r="C8" s="8" t="s">
        <v>119</v>
      </c>
      <c r="D8" s="9" t="s">
        <v>50</v>
      </c>
    </row>
    <row r="9" spans="2:4" ht="27" thickBot="1" x14ac:dyDescent="0.25">
      <c r="B9" s="214" t="s">
        <v>96</v>
      </c>
      <c r="C9" s="8" t="s">
        <v>120</v>
      </c>
      <c r="D9" s="9" t="s">
        <v>51</v>
      </c>
    </row>
    <row r="10" spans="2:4" ht="27" thickBot="1" x14ac:dyDescent="0.25">
      <c r="B10" s="218"/>
      <c r="C10" s="8" t="s">
        <v>121</v>
      </c>
      <c r="D10" s="9" t="s">
        <v>52</v>
      </c>
    </row>
    <row r="11" spans="2:4" ht="17" thickBot="1" x14ac:dyDescent="0.25">
      <c r="B11" s="215"/>
      <c r="C11" s="8" t="s">
        <v>122</v>
      </c>
      <c r="D11" s="9" t="s">
        <v>53</v>
      </c>
    </row>
    <row r="12" spans="2:4" ht="24.5" customHeight="1" thickBot="1" x14ac:dyDescent="0.25">
      <c r="B12" s="214" t="s">
        <v>54</v>
      </c>
      <c r="C12" s="8" t="s">
        <v>123</v>
      </c>
      <c r="D12" s="9" t="s">
        <v>55</v>
      </c>
    </row>
    <row r="13" spans="2:4" ht="17" thickBot="1" x14ac:dyDescent="0.25">
      <c r="B13" s="215"/>
      <c r="C13" s="8" t="s">
        <v>124</v>
      </c>
      <c r="D13" s="9" t="s">
        <v>56</v>
      </c>
    </row>
    <row r="14" spans="2:4" ht="40" thickBot="1" x14ac:dyDescent="0.25">
      <c r="B14" s="214" t="s">
        <v>0</v>
      </c>
      <c r="C14" s="8" t="s">
        <v>125</v>
      </c>
      <c r="D14" s="9" t="s">
        <v>57</v>
      </c>
    </row>
    <row r="15" spans="2:4" ht="27" thickBot="1" x14ac:dyDescent="0.25">
      <c r="B15" s="218"/>
      <c r="C15" s="8" t="s">
        <v>126</v>
      </c>
      <c r="D15" s="9" t="s">
        <v>58</v>
      </c>
    </row>
    <row r="16" spans="2:4" ht="27" thickBot="1" x14ac:dyDescent="0.25">
      <c r="B16" s="215"/>
      <c r="C16" s="8" t="s">
        <v>127</v>
      </c>
      <c r="D16" s="9" t="s">
        <v>59</v>
      </c>
    </row>
    <row r="17" spans="2:4" ht="17" thickBot="1" x14ac:dyDescent="0.25">
      <c r="B17" s="222" t="s">
        <v>60</v>
      </c>
      <c r="C17" s="223"/>
      <c r="D17" s="11"/>
    </row>
    <row r="18" spans="2:4" x14ac:dyDescent="0.2">
      <c r="B18" s="214" t="s">
        <v>41</v>
      </c>
      <c r="C18" s="12" t="s">
        <v>103</v>
      </c>
      <c r="D18" s="224"/>
    </row>
    <row r="19" spans="2:4" x14ac:dyDescent="0.2">
      <c r="B19" s="218"/>
      <c r="C19" s="13" t="s">
        <v>81</v>
      </c>
      <c r="D19" s="225"/>
    </row>
    <row r="20" spans="2:4" x14ac:dyDescent="0.2">
      <c r="B20" s="218"/>
      <c r="C20" s="13" t="s">
        <v>82</v>
      </c>
      <c r="D20" s="225"/>
    </row>
    <row r="21" spans="2:4" x14ac:dyDescent="0.2">
      <c r="B21" s="218"/>
      <c r="C21" s="13" t="s">
        <v>83</v>
      </c>
      <c r="D21" s="225"/>
    </row>
    <row r="22" spans="2:4" ht="17" thickBot="1" x14ac:dyDescent="0.25">
      <c r="B22" s="215"/>
      <c r="C22" s="14" t="s">
        <v>84</v>
      </c>
      <c r="D22" s="226"/>
    </row>
    <row r="23" spans="2:4" x14ac:dyDescent="0.2">
      <c r="B23" s="214" t="s">
        <v>42</v>
      </c>
      <c r="C23" s="12" t="s">
        <v>86</v>
      </c>
      <c r="D23" s="216"/>
    </row>
    <row r="24" spans="2:4" ht="17" thickBot="1" x14ac:dyDescent="0.25">
      <c r="B24" s="215"/>
      <c r="C24" s="14" t="s">
        <v>61</v>
      </c>
      <c r="D24" s="217"/>
    </row>
    <row r="25" spans="2:4" x14ac:dyDescent="0.2">
      <c r="B25" s="214" t="s">
        <v>1</v>
      </c>
      <c r="C25" s="12" t="s">
        <v>85</v>
      </c>
      <c r="D25" s="219"/>
    </row>
    <row r="26" spans="2:4" x14ac:dyDescent="0.2">
      <c r="B26" s="218"/>
      <c r="C26" s="13" t="s">
        <v>87</v>
      </c>
      <c r="D26" s="220"/>
    </row>
    <row r="27" spans="2:4" ht="17" thickBot="1" x14ac:dyDescent="0.25">
      <c r="B27" s="215"/>
      <c r="C27" s="14" t="s">
        <v>128</v>
      </c>
      <c r="D27" s="221"/>
    </row>
    <row r="28" spans="2:4" ht="17" thickBot="1" x14ac:dyDescent="0.25">
      <c r="B28" s="15" t="s">
        <v>43</v>
      </c>
      <c r="C28" s="16" t="s">
        <v>62</v>
      </c>
      <c r="D28" s="17"/>
    </row>
    <row r="29" spans="2:4" ht="17" thickBot="1" x14ac:dyDescent="0.25">
      <c r="B29" s="10" t="s">
        <v>44</v>
      </c>
      <c r="C29" s="18" t="s">
        <v>129</v>
      </c>
      <c r="D29" s="19"/>
    </row>
    <row r="31" spans="2:4" ht="28.75" customHeight="1" x14ac:dyDescent="0.2">
      <c r="B31" s="213" t="s">
        <v>145</v>
      </c>
      <c r="C31" s="213"/>
    </row>
  </sheetData>
  <mergeCells count="15">
    <mergeCell ref="B2:C2"/>
    <mergeCell ref="B3:B8"/>
    <mergeCell ref="D3:D4"/>
    <mergeCell ref="D5:D7"/>
    <mergeCell ref="B9:B11"/>
    <mergeCell ref="B12:B13"/>
    <mergeCell ref="B14:B16"/>
    <mergeCell ref="B17:C17"/>
    <mergeCell ref="B18:B22"/>
    <mergeCell ref="D18:D22"/>
    <mergeCell ref="B31:C31"/>
    <mergeCell ref="B23:B24"/>
    <mergeCell ref="D23:D24"/>
    <mergeCell ref="B25:B27"/>
    <mergeCell ref="D25:D27"/>
  </mergeCells>
  <phoneticPr fontId="4" type="noConversion"/>
  <pageMargins left="0.75" right="0.75" top="1" bottom="1" header="0.5" footer="0.5"/>
  <pageSetup paperSize="0"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sheetPr>
  <dimension ref="B1:K22"/>
  <sheetViews>
    <sheetView zoomScaleNormal="100" zoomScalePageLayoutView="150" workbookViewId="0">
      <selection activeCell="J22" sqref="J22"/>
    </sheetView>
  </sheetViews>
  <sheetFormatPr baseColWidth="10" defaultColWidth="11" defaultRowHeight="16" x14ac:dyDescent="0.2"/>
  <cols>
    <col min="1" max="1" width="3.1640625" style="3" customWidth="1"/>
    <col min="2" max="2" width="12.1640625" style="3" customWidth="1"/>
    <col min="3" max="3" width="52.83203125" style="20" customWidth="1"/>
    <col min="4" max="4" width="10.33203125" style="3" customWidth="1"/>
    <col min="5" max="5" width="9.6640625" style="3" customWidth="1"/>
    <col min="6" max="16384" width="11" style="3"/>
  </cols>
  <sheetData>
    <row r="1" spans="2:11" ht="23" thickTop="1" thickBot="1" x14ac:dyDescent="0.25">
      <c r="B1" s="135" t="s">
        <v>79</v>
      </c>
      <c r="C1" s="126"/>
      <c r="D1" s="126"/>
    </row>
    <row r="2" spans="2:11" ht="24" customHeight="1" thickTop="1" thickBot="1" x14ac:dyDescent="0.25">
      <c r="B2" s="238" t="s">
        <v>63</v>
      </c>
      <c r="C2" s="238"/>
      <c r="D2" s="127" t="s">
        <v>46</v>
      </c>
    </row>
    <row r="3" spans="2:11" ht="39.5" customHeight="1" thickTop="1" thickBot="1" x14ac:dyDescent="0.25">
      <c r="B3" s="239" t="s">
        <v>2</v>
      </c>
      <c r="C3" s="136" t="s">
        <v>130</v>
      </c>
      <c r="D3" s="128" t="s">
        <v>64</v>
      </c>
    </row>
    <row r="4" spans="2:11" ht="39.5" customHeight="1" thickTop="1" thickBot="1" x14ac:dyDescent="0.25">
      <c r="B4" s="239"/>
      <c r="C4" s="136" t="s">
        <v>131</v>
      </c>
      <c r="D4" s="129" t="s">
        <v>65</v>
      </c>
    </row>
    <row r="5" spans="2:11" ht="39.5" customHeight="1" thickTop="1" thickBot="1" x14ac:dyDescent="0.25">
      <c r="B5" s="239"/>
      <c r="C5" s="136" t="s">
        <v>132</v>
      </c>
      <c r="D5" s="129" t="s">
        <v>66</v>
      </c>
    </row>
    <row r="6" spans="2:11" ht="28" thickTop="1" thickBot="1" x14ac:dyDescent="0.25">
      <c r="B6" s="236" t="s">
        <v>96</v>
      </c>
      <c r="C6" s="138" t="s">
        <v>133</v>
      </c>
      <c r="D6" s="129" t="s">
        <v>51</v>
      </c>
    </row>
    <row r="7" spans="2:11" ht="28" thickTop="1" thickBot="1" x14ac:dyDescent="0.25">
      <c r="B7" s="236"/>
      <c r="C7" s="138" t="s">
        <v>121</v>
      </c>
      <c r="D7" s="129" t="s">
        <v>52</v>
      </c>
    </row>
    <row r="8" spans="2:11" ht="18" thickTop="1" thickBot="1" x14ac:dyDescent="0.25">
      <c r="B8" s="236"/>
      <c r="C8" s="138" t="s">
        <v>134</v>
      </c>
      <c r="D8" s="129" t="s">
        <v>53</v>
      </c>
    </row>
    <row r="9" spans="2:11" ht="18" thickTop="1" thickBot="1" x14ac:dyDescent="0.25">
      <c r="B9" s="236" t="s">
        <v>54</v>
      </c>
      <c r="C9" s="138" t="s">
        <v>135</v>
      </c>
      <c r="D9" s="129" t="s">
        <v>55</v>
      </c>
    </row>
    <row r="10" spans="2:11" ht="18" thickTop="1" thickBot="1" x14ac:dyDescent="0.25">
      <c r="B10" s="236"/>
      <c r="C10" s="138" t="s">
        <v>136</v>
      </c>
      <c r="D10" s="129" t="s">
        <v>56</v>
      </c>
    </row>
    <row r="11" spans="2:11" ht="41" thickTop="1" thickBot="1" x14ac:dyDescent="0.25">
      <c r="B11" s="236" t="s">
        <v>3</v>
      </c>
      <c r="C11" s="138" t="s">
        <v>137</v>
      </c>
      <c r="D11" s="129" t="s">
        <v>67</v>
      </c>
    </row>
    <row r="12" spans="2:11" ht="49" customHeight="1" thickTop="1" thickBot="1" x14ac:dyDescent="0.25">
      <c r="B12" s="236"/>
      <c r="C12" s="138" t="s">
        <v>138</v>
      </c>
      <c r="D12" s="129" t="s">
        <v>68</v>
      </c>
    </row>
    <row r="13" spans="2:11" ht="41" thickTop="1" thickBot="1" x14ac:dyDescent="0.25">
      <c r="B13" s="236"/>
      <c r="C13" s="138" t="s">
        <v>139</v>
      </c>
      <c r="D13" s="129" t="s">
        <v>69</v>
      </c>
    </row>
    <row r="14" spans="2:11" ht="24" customHeight="1" thickTop="1" thickBot="1" x14ac:dyDescent="0.25">
      <c r="B14" s="235" t="s">
        <v>70</v>
      </c>
      <c r="C14" s="235"/>
      <c r="D14" s="130"/>
    </row>
    <row r="15" spans="2:11" ht="18" thickTop="1" thickBot="1" x14ac:dyDescent="0.25">
      <c r="B15" s="137" t="s">
        <v>140</v>
      </c>
      <c r="C15" s="138" t="s">
        <v>71</v>
      </c>
      <c r="D15" s="131"/>
      <c r="F15" s="21"/>
      <c r="G15" s="21"/>
      <c r="H15" s="21"/>
      <c r="I15" s="21"/>
      <c r="J15" s="21"/>
      <c r="K15" s="21"/>
    </row>
    <row r="16" spans="2:11" ht="18" thickTop="1" thickBot="1" x14ac:dyDescent="0.25">
      <c r="B16" s="137" t="s">
        <v>42</v>
      </c>
      <c r="C16" s="138" t="s">
        <v>72</v>
      </c>
      <c r="D16" s="132"/>
    </row>
    <row r="17" spans="2:4" ht="18" thickTop="1" thickBot="1" x14ac:dyDescent="0.25">
      <c r="B17" s="137" t="s">
        <v>1</v>
      </c>
      <c r="C17" s="138" t="s">
        <v>73</v>
      </c>
      <c r="D17" s="133"/>
    </row>
    <row r="18" spans="2:4" ht="18" thickTop="1" thickBot="1" x14ac:dyDescent="0.25">
      <c r="B18" s="137" t="s">
        <v>43</v>
      </c>
      <c r="C18" s="138" t="s">
        <v>74</v>
      </c>
      <c r="D18" s="134"/>
    </row>
    <row r="19" spans="2:4" ht="18" thickTop="1" thickBot="1" x14ac:dyDescent="0.25">
      <c r="B19" s="236" t="s">
        <v>44</v>
      </c>
      <c r="C19" s="138" t="s">
        <v>75</v>
      </c>
      <c r="D19" s="237"/>
    </row>
    <row r="20" spans="2:4" ht="18" thickTop="1" thickBot="1" x14ac:dyDescent="0.25">
      <c r="B20" s="236"/>
      <c r="C20" s="138" t="s">
        <v>76</v>
      </c>
      <c r="D20" s="237"/>
    </row>
    <row r="21" spans="2:4" ht="17" thickTop="1" x14ac:dyDescent="0.2"/>
    <row r="22" spans="2:4" ht="24.5" customHeight="1" x14ac:dyDescent="0.2">
      <c r="B22" s="213" t="s">
        <v>145</v>
      </c>
      <c r="C22" s="213"/>
    </row>
  </sheetData>
  <mergeCells count="9">
    <mergeCell ref="B22:C22"/>
    <mergeCell ref="B14:C14"/>
    <mergeCell ref="B19:B20"/>
    <mergeCell ref="D19:D20"/>
    <mergeCell ref="B2:C2"/>
    <mergeCell ref="B3:B5"/>
    <mergeCell ref="B6:B8"/>
    <mergeCell ref="B9:B10"/>
    <mergeCell ref="B11:B13"/>
  </mergeCells>
  <phoneticPr fontId="4" type="noConversion"/>
  <pageMargins left="0.75" right="0.75" top="1" bottom="1" header="0.5" footer="0.5"/>
  <pageSetup paperSize="0"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3:D8"/>
  <sheetViews>
    <sheetView workbookViewId="0">
      <selection activeCell="G6" sqref="G6:M8"/>
    </sheetView>
  </sheetViews>
  <sheetFormatPr baseColWidth="10" defaultColWidth="11.1640625" defaultRowHeight="16" x14ac:dyDescent="0.2"/>
  <sheetData>
    <row r="3" spans="4:4" x14ac:dyDescent="0.2">
      <c r="D3" t="s">
        <v>90</v>
      </c>
    </row>
    <row r="4" spans="4:4" x14ac:dyDescent="0.2">
      <c r="D4" t="s">
        <v>91</v>
      </c>
    </row>
    <row r="5" spans="4:4" x14ac:dyDescent="0.2">
      <c r="D5" t="s">
        <v>92</v>
      </c>
    </row>
    <row r="7" spans="4:4" x14ac:dyDescent="0.2">
      <c r="D7">
        <v>0</v>
      </c>
    </row>
    <row r="8" spans="4:4" x14ac:dyDescent="0.2">
      <c r="D8">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1AE4C0ACE7FB4CB080B5C4DE1C057A" ma:contentTypeVersion="12" ma:contentTypeDescription="Create a new document." ma:contentTypeScope="" ma:versionID="7547dd571bcfa350864b069a2425e37f">
  <xsd:schema xmlns:xsd="http://www.w3.org/2001/XMLSchema" xmlns:xs="http://www.w3.org/2001/XMLSchema" xmlns:p="http://schemas.microsoft.com/office/2006/metadata/properties" xmlns:ns2="7fcf030a-e619-46a3-b281-121df5056ec8" xmlns:ns3="64419289-5e55-4658-a7f5-ee44d06d5e87" targetNamespace="http://schemas.microsoft.com/office/2006/metadata/properties" ma:root="true" ma:fieldsID="31fd6a877d806f172c6a6ee662f588a6" ns2:_="" ns3:_="">
    <xsd:import namespace="7fcf030a-e619-46a3-b281-121df5056ec8"/>
    <xsd:import namespace="64419289-5e55-4658-a7f5-ee44d06d5e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f030a-e619-46a3-b281-121df5056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2e17019-d75e-44dc-a8ec-cb2f753f83c7"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419289-5e55-4658-a7f5-ee44d06d5e8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e5f1c2ef-7e0a-455d-971c-58a9745c4bf2}" ma:internalName="TaxCatchAll" ma:showField="CatchAllData" ma:web="64419289-5e55-4658-a7f5-ee44d06d5e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cf030a-e619-46a3-b281-121df5056ec8">
      <Terms xmlns="http://schemas.microsoft.com/office/infopath/2007/PartnerControls"/>
    </lcf76f155ced4ddcb4097134ff3c332f>
    <TaxCatchAll xmlns="64419289-5e55-4658-a7f5-ee44d06d5e87" xsi:nil="true"/>
  </documentManagement>
</p:properties>
</file>

<file path=customXml/itemProps1.xml><?xml version="1.0" encoding="utf-8"?>
<ds:datastoreItem xmlns:ds="http://schemas.openxmlformats.org/officeDocument/2006/customXml" ds:itemID="{7B85EA05-3076-49A5-9BC4-60D97D88493E}"/>
</file>

<file path=customXml/itemProps2.xml><?xml version="1.0" encoding="utf-8"?>
<ds:datastoreItem xmlns:ds="http://schemas.openxmlformats.org/officeDocument/2006/customXml" ds:itemID="{CF7F0BA6-2816-4BA8-883B-6600D08C45CB}"/>
</file>

<file path=customXml/itemProps3.xml><?xml version="1.0" encoding="utf-8"?>
<ds:datastoreItem xmlns:ds="http://schemas.openxmlformats.org/officeDocument/2006/customXml" ds:itemID="{BAE5BB37-B983-47EC-922D-8222C8B5172A}"/>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Contents Page</vt:lpstr>
      <vt:lpstr>1. Scoping</vt:lpstr>
      <vt:lpstr>2. Assessment</vt:lpstr>
      <vt:lpstr>3. Human Rights Issues</vt:lpstr>
      <vt:lpstr>4.Significance Scores(Negative)</vt:lpstr>
      <vt:lpstr>5.Significance Scores(Positive)</vt:lpstr>
      <vt:lpstr>SH</vt:lpstr>
      <vt:lpstr>'1. Scoping'!Print_Area</vt:lpstr>
      <vt:lpstr>'3. Human Rights Issues'!Print_Area</vt:lpstr>
    </vt:vector>
  </TitlesOfParts>
  <Company>Community Insights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SIA process tool</dc:title>
  <dc:creator>Ana Maria Esteves;&amp; Frank Vanclay</dc:creator>
  <cp:lastModifiedBy>Ana Maria Esteves</cp:lastModifiedBy>
  <cp:lastPrinted>2016-03-03T08:34:38Z</cp:lastPrinted>
  <dcterms:created xsi:type="dcterms:W3CDTF">2013-11-11T19:10:01Z</dcterms:created>
  <dcterms:modified xsi:type="dcterms:W3CDTF">2025-02-20T10:48:38Z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0x010100F21AE4C0ACE7FB4CB080B5C4DE1C057A</vt:lpwstr>
  </property>
  <property fmtid="{D5CDD505-2E9C-101B-9397-08002B2CF9AE}" pid="3" name="Order">
    <vt:r8>1600</vt:r8>
  </property>
</Properties>
</file>